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0545" windowHeight="7995"/>
  </bookViews>
  <sheets>
    <sheet name="Reporte" sheetId="1" r:id="rId1"/>
  </sheets>
  <definedNames>
    <definedName name="_xlnm.Database">Reporte!$A$8:$AA$52</definedName>
  </definedNames>
  <calcPr calcId="125725"/>
</workbook>
</file>

<file path=xl/calcChain.xml><?xml version="1.0" encoding="utf-8"?>
<calcChain xmlns="http://schemas.openxmlformats.org/spreadsheetml/2006/main">
  <c r="X11" i="1"/>
  <c r="X12"/>
  <c r="X13"/>
  <c r="X14"/>
  <c r="X15"/>
  <c r="X16"/>
  <c r="X17"/>
  <c r="X19"/>
  <c r="X20"/>
  <c r="X21"/>
  <c r="X22"/>
  <c r="X23"/>
  <c r="X24"/>
  <c r="X25"/>
  <c r="X26"/>
  <c r="X28"/>
  <c r="X29" s="1"/>
  <c r="X30"/>
  <c r="X31" s="1"/>
  <c r="X32"/>
  <c r="X33"/>
  <c r="X36"/>
  <c r="X37"/>
  <c r="X38"/>
  <c r="X39"/>
  <c r="X40"/>
  <c r="X41"/>
  <c r="X42"/>
  <c r="X43"/>
  <c r="X45"/>
  <c r="X46"/>
  <c r="X48"/>
  <c r="X49"/>
  <c r="X51"/>
  <c r="X52"/>
  <c r="X10"/>
  <c r="AC53"/>
  <c r="AB53"/>
  <c r="AA53"/>
  <c r="Z53"/>
  <c r="Y53"/>
  <c r="W53"/>
  <c r="V53"/>
  <c r="U53"/>
  <c r="T53"/>
  <c r="S53"/>
  <c r="R53"/>
  <c r="Q53"/>
  <c r="P53"/>
  <c r="O53"/>
  <c r="N53"/>
  <c r="M53"/>
  <c r="L53"/>
  <c r="K53"/>
  <c r="AC50"/>
  <c r="AB50"/>
  <c r="AA50"/>
  <c r="Z50"/>
  <c r="Y50"/>
  <c r="W50"/>
  <c r="V50"/>
  <c r="U50"/>
  <c r="T50"/>
  <c r="S50"/>
  <c r="R50"/>
  <c r="Q50"/>
  <c r="P50"/>
  <c r="O50"/>
  <c r="N50"/>
  <c r="M50"/>
  <c r="L50"/>
  <c r="K50"/>
  <c r="AC47"/>
  <c r="AB47"/>
  <c r="AA47"/>
  <c r="Z47"/>
  <c r="Y47"/>
  <c r="W47"/>
  <c r="V47"/>
  <c r="U47"/>
  <c r="T47"/>
  <c r="S47"/>
  <c r="R47"/>
  <c r="Q47"/>
  <c r="P47"/>
  <c r="O47"/>
  <c r="N47"/>
  <c r="M47"/>
  <c r="L47"/>
  <c r="K47"/>
  <c r="AC44"/>
  <c r="AB44"/>
  <c r="AA44"/>
  <c r="Z44"/>
  <c r="Y44"/>
  <c r="W44"/>
  <c r="V44"/>
  <c r="U44"/>
  <c r="T44"/>
  <c r="S44"/>
  <c r="R44"/>
  <c r="Q44"/>
  <c r="P44"/>
  <c r="O44"/>
  <c r="N44"/>
  <c r="M44"/>
  <c r="L44"/>
  <c r="K44"/>
  <c r="AC34"/>
  <c r="AC61" s="1"/>
  <c r="AB34"/>
  <c r="AB61" s="1"/>
  <c r="AA34"/>
  <c r="AA61" s="1"/>
  <c r="Z34"/>
  <c r="Z61" s="1"/>
  <c r="Y34"/>
  <c r="Y61" s="1"/>
  <c r="W34"/>
  <c r="W61" s="1"/>
  <c r="V34"/>
  <c r="V61" s="1"/>
  <c r="U34"/>
  <c r="U61" s="1"/>
  <c r="T34"/>
  <c r="T61" s="1"/>
  <c r="S34"/>
  <c r="S61" s="1"/>
  <c r="R34"/>
  <c r="R61" s="1"/>
  <c r="Q34"/>
  <c r="Q61" s="1"/>
  <c r="P34"/>
  <c r="P61" s="1"/>
  <c r="O34"/>
  <c r="O61" s="1"/>
  <c r="N34"/>
  <c r="N61" s="1"/>
  <c r="M34"/>
  <c r="M61" s="1"/>
  <c r="L34"/>
  <c r="L61" s="1"/>
  <c r="K34"/>
  <c r="K61" s="1"/>
  <c r="AC31"/>
  <c r="AB31"/>
  <c r="AA31"/>
  <c r="Z31"/>
  <c r="Y31"/>
  <c r="W31"/>
  <c r="V31"/>
  <c r="U31"/>
  <c r="T31"/>
  <c r="S31"/>
  <c r="R31"/>
  <c r="Q31"/>
  <c r="P31"/>
  <c r="O31"/>
  <c r="N31"/>
  <c r="M31"/>
  <c r="L31"/>
  <c r="K31"/>
  <c r="AC29"/>
  <c r="AB29"/>
  <c r="AA29"/>
  <c r="Z29"/>
  <c r="Y29"/>
  <c r="W29"/>
  <c r="V29"/>
  <c r="U29"/>
  <c r="T29"/>
  <c r="S29"/>
  <c r="R29"/>
  <c r="Q29"/>
  <c r="P29"/>
  <c r="O29"/>
  <c r="N29"/>
  <c r="M29"/>
  <c r="L29"/>
  <c r="K29"/>
  <c r="AC27"/>
  <c r="AB27"/>
  <c r="AA27"/>
  <c r="Z27"/>
  <c r="Y27"/>
  <c r="W27"/>
  <c r="V27"/>
  <c r="U27"/>
  <c r="T27"/>
  <c r="S27"/>
  <c r="R27"/>
  <c r="Q27"/>
  <c r="P27"/>
  <c r="O27"/>
  <c r="N27"/>
  <c r="M27"/>
  <c r="L27"/>
  <c r="K27"/>
  <c r="AC18"/>
  <c r="AB18"/>
  <c r="AA18"/>
  <c r="Z18"/>
  <c r="Y18"/>
  <c r="W18"/>
  <c r="V18"/>
  <c r="U18"/>
  <c r="T18"/>
  <c r="S18"/>
  <c r="R18"/>
  <c r="Q18"/>
  <c r="P18"/>
  <c r="O18"/>
  <c r="N18"/>
  <c r="M18"/>
  <c r="L18"/>
  <c r="K18"/>
  <c r="P59" l="1"/>
  <c r="Y59"/>
  <c r="L59"/>
  <c r="T59"/>
  <c r="K57"/>
  <c r="O57"/>
  <c r="S57"/>
  <c r="W57"/>
  <c r="AB57"/>
  <c r="M58"/>
  <c r="Q58"/>
  <c r="U58"/>
  <c r="Z58"/>
  <c r="N57"/>
  <c r="R57"/>
  <c r="V57"/>
  <c r="AA57"/>
  <c r="L58"/>
  <c r="P58"/>
  <c r="T58"/>
  <c r="Y58"/>
  <c r="AC58"/>
  <c r="N59"/>
  <c r="R59"/>
  <c r="V59"/>
  <c r="AA59"/>
  <c r="L60"/>
  <c r="P60"/>
  <c r="T60"/>
  <c r="Y60"/>
  <c r="AC60"/>
  <c r="L54"/>
  <c r="P54"/>
  <c r="T54"/>
  <c r="Y54"/>
  <c r="AC54"/>
  <c r="M57"/>
  <c r="M62" s="1"/>
  <c r="Q57"/>
  <c r="U57"/>
  <c r="Z57"/>
  <c r="K58"/>
  <c r="O58"/>
  <c r="S58"/>
  <c r="W58"/>
  <c r="AB58"/>
  <c r="M59"/>
  <c r="Q59"/>
  <c r="U59"/>
  <c r="Z59"/>
  <c r="K60"/>
  <c r="O60"/>
  <c r="S60"/>
  <c r="S62" s="1"/>
  <c r="W60"/>
  <c r="AB60"/>
  <c r="K54"/>
  <c r="O54"/>
  <c r="AC59"/>
  <c r="N60"/>
  <c r="R60"/>
  <c r="V60"/>
  <c r="AA60"/>
  <c r="S54"/>
  <c r="W54"/>
  <c r="AB54"/>
  <c r="K59"/>
  <c r="O59"/>
  <c r="O62" s="1"/>
  <c r="S59"/>
  <c r="W59"/>
  <c r="AB59"/>
  <c r="M60"/>
  <c r="Q60"/>
  <c r="U60"/>
  <c r="Z60"/>
  <c r="Z62" s="1"/>
  <c r="N58"/>
  <c r="R58"/>
  <c r="V58"/>
  <c r="AA58"/>
  <c r="AC57"/>
  <c r="Y57"/>
  <c r="T57"/>
  <c r="P57"/>
  <c r="L57"/>
  <c r="L62" s="1"/>
  <c r="X53"/>
  <c r="X60" s="1"/>
  <c r="X50"/>
  <c r="X59" s="1"/>
  <c r="X34"/>
  <c r="X61" s="1"/>
  <c r="X27"/>
  <c r="X18"/>
  <c r="X47"/>
  <c r="X44"/>
  <c r="L35"/>
  <c r="L55" s="1"/>
  <c r="P35"/>
  <c r="T35"/>
  <c r="Y35"/>
  <c r="Y55" s="1"/>
  <c r="AC35"/>
  <c r="AC55" s="1"/>
  <c r="N35"/>
  <c r="R35"/>
  <c r="V35"/>
  <c r="AA35"/>
  <c r="N54"/>
  <c r="R54"/>
  <c r="R55" s="1"/>
  <c r="V54"/>
  <c r="AA54"/>
  <c r="AA55" s="1"/>
  <c r="K35"/>
  <c r="K55" s="1"/>
  <c r="O35"/>
  <c r="S35"/>
  <c r="W35"/>
  <c r="AB35"/>
  <c r="M35"/>
  <c r="Q35"/>
  <c r="U35"/>
  <c r="Z35"/>
  <c r="M54"/>
  <c r="Q54"/>
  <c r="Q55" s="1"/>
  <c r="U54"/>
  <c r="U55" s="1"/>
  <c r="Z54"/>
  <c r="Z55" s="1"/>
  <c r="R62" l="1"/>
  <c r="P62"/>
  <c r="X35"/>
  <c r="V62"/>
  <c r="AA62"/>
  <c r="AB62"/>
  <c r="K62"/>
  <c r="AB55"/>
  <c r="P55"/>
  <c r="Y62"/>
  <c r="N62"/>
  <c r="O55"/>
  <c r="T55"/>
  <c r="T62"/>
  <c r="U62"/>
  <c r="AC62"/>
  <c r="Q62"/>
  <c r="W62"/>
  <c r="M55"/>
  <c r="S55"/>
  <c r="W55"/>
  <c r="X58"/>
  <c r="X57"/>
  <c r="X54"/>
  <c r="V55"/>
  <c r="N55"/>
  <c r="X55" l="1"/>
  <c r="X62"/>
</calcChain>
</file>

<file path=xl/sharedStrings.xml><?xml version="1.0" encoding="utf-8"?>
<sst xmlns="http://schemas.openxmlformats.org/spreadsheetml/2006/main" count="397" uniqueCount="167">
  <si>
    <t>TURNO</t>
  </si>
  <si>
    <t>02DIN0003M</t>
  </si>
  <si>
    <t>ANSELMO DOMINGUEZ</t>
  </si>
  <si>
    <t>4</t>
  </si>
  <si>
    <t>001</t>
  </si>
  <si>
    <t>ENSENADA</t>
  </si>
  <si>
    <t>1266</t>
  </si>
  <si>
    <t>SAN ANTONIO NECUA (CAÑADA DE LOS ENCINOS)</t>
  </si>
  <si>
    <t>CONOCIDO SAN ANTONIO NECUA</t>
  </si>
  <si>
    <t>711</t>
  </si>
  <si>
    <t>24</t>
  </si>
  <si>
    <t>02DIN0006J</t>
  </si>
  <si>
    <t>TEODORA CUERO</t>
  </si>
  <si>
    <t>0121</t>
  </si>
  <si>
    <t>LA HUERTA</t>
  </si>
  <si>
    <t>CONOCIDO EJIDO LA HUERTA</t>
  </si>
  <si>
    <t>02DIN0010W</t>
  </si>
  <si>
    <t>GABRIELA MISTRAL</t>
  </si>
  <si>
    <t>2183</t>
  </si>
  <si>
    <t>COLONIA BENITO GARCIA (EL ZORRILLO)</t>
  </si>
  <si>
    <t>BOULEVARD BENITO JUAREZ MANZANA 9</t>
  </si>
  <si>
    <t>715</t>
  </si>
  <si>
    <t>02DIN0021B</t>
  </si>
  <si>
    <t>CRISTOBAL COLON</t>
  </si>
  <si>
    <t>4637</t>
  </si>
  <si>
    <t>COLONIA PARAISO</t>
  </si>
  <si>
    <t>PROLONGACION PIPILA</t>
  </si>
  <si>
    <t>02FEI0001E</t>
  </si>
  <si>
    <t>MODULO NUM 004</t>
  </si>
  <si>
    <t>002</t>
  </si>
  <si>
    <t>MEXICALI</t>
  </si>
  <si>
    <t>0456</t>
  </si>
  <si>
    <t>BENITO JUAREZ (EJIDO TECOLOTES)</t>
  </si>
  <si>
    <t>AV. GALEANA SN</t>
  </si>
  <si>
    <t>000</t>
  </si>
  <si>
    <t>02FEI0002D</t>
  </si>
  <si>
    <t>MODULO NUM 001</t>
  </si>
  <si>
    <t>0001</t>
  </si>
  <si>
    <t>DE LOS FRESNOS Y ACACIAS SN</t>
  </si>
  <si>
    <t>02FEI0003C</t>
  </si>
  <si>
    <t>MODULO NUM 021</t>
  </si>
  <si>
    <t>CALLE DEL INSTITUTO SN</t>
  </si>
  <si>
    <t>02FEI0004B</t>
  </si>
  <si>
    <t>MODULO NUM 013</t>
  </si>
  <si>
    <t>004</t>
  </si>
  <si>
    <t>TIJUANA</t>
  </si>
  <si>
    <t>COLONIA MARIANO MATAMOROS</t>
  </si>
  <si>
    <t>02FEI0005A</t>
  </si>
  <si>
    <t>MODULO NUM 002</t>
  </si>
  <si>
    <t>DE LOS FRESNOS Y ACACIAS S/N</t>
  </si>
  <si>
    <t>02FEI0006Z</t>
  </si>
  <si>
    <t>MODULO NUM 003</t>
  </si>
  <si>
    <t>02FEI0008Y</t>
  </si>
  <si>
    <t>MODULO NUM 005</t>
  </si>
  <si>
    <t>02FEI0009X</t>
  </si>
  <si>
    <t>MODULO NUM 006</t>
  </si>
  <si>
    <t>02FEI0010M</t>
  </si>
  <si>
    <t>MODULO NUM 007</t>
  </si>
  <si>
    <t>02FEI0011L</t>
  </si>
  <si>
    <t>MODULO NUM 008</t>
  </si>
  <si>
    <t>PERIFERICO ORIENTE SN</t>
  </si>
  <si>
    <t>02FEI0012K</t>
  </si>
  <si>
    <t>MODULO NUM 009</t>
  </si>
  <si>
    <t>02FEI0013J</t>
  </si>
  <si>
    <t>MODULO NUM 010</t>
  </si>
  <si>
    <t>02FEI0014I</t>
  </si>
  <si>
    <t>MODULO NUM 011</t>
  </si>
  <si>
    <t>02FEI0017F</t>
  </si>
  <si>
    <t>MODULO NUM 017</t>
  </si>
  <si>
    <t>003</t>
  </si>
  <si>
    <t>TECATE</t>
  </si>
  <si>
    <t>CALLE TLALOC #400</t>
  </si>
  <si>
    <t>02FEI0018E</t>
  </si>
  <si>
    <t>MODULO NUM 018</t>
  </si>
  <si>
    <t>005</t>
  </si>
  <si>
    <t>PLAYAS DE ROSARITO</t>
  </si>
  <si>
    <t>CALLE MAR ADRIATICO #101</t>
  </si>
  <si>
    <t>02FEI0019D</t>
  </si>
  <si>
    <t>MODULO NUM 019</t>
  </si>
  <si>
    <t>02FEI0020T</t>
  </si>
  <si>
    <t>MODULO NUM 030</t>
  </si>
  <si>
    <t>0185</t>
  </si>
  <si>
    <t>GUADALUPE VICTORIA (KM 43)</t>
  </si>
  <si>
    <t>CALLE 18 SN</t>
  </si>
  <si>
    <t>010</t>
  </si>
  <si>
    <t>15</t>
  </si>
  <si>
    <t>02FEI0021S</t>
  </si>
  <si>
    <t>MODULO NUM 029</t>
  </si>
  <si>
    <t>CALLE 18  SN</t>
  </si>
  <si>
    <t>02FEI0022R</t>
  </si>
  <si>
    <t>MODULO NUM 012</t>
  </si>
  <si>
    <t>0145</t>
  </si>
  <si>
    <t>SAN ANTONIO DE LOS BUENOS</t>
  </si>
  <si>
    <t>02FEI0023Q</t>
  </si>
  <si>
    <t>MODULO NUM 014</t>
  </si>
  <si>
    <t>COLONIA OJO DE AGUA</t>
  </si>
  <si>
    <t>02FEI0024P</t>
  </si>
  <si>
    <t>MODULO NUM 015</t>
  </si>
  <si>
    <t>02FEI0025O</t>
  </si>
  <si>
    <t>MODULO NUM 016</t>
  </si>
  <si>
    <t>02FEI0026N</t>
  </si>
  <si>
    <t>MODULO NUM 023</t>
  </si>
  <si>
    <t>0060</t>
  </si>
  <si>
    <t>CAMALU</t>
  </si>
  <si>
    <t>CALLE MARIANO ABASOLO SN</t>
  </si>
  <si>
    <t>007</t>
  </si>
  <si>
    <t>02FEI0027M</t>
  </si>
  <si>
    <t>MODULO NUM 020</t>
  </si>
  <si>
    <t>006</t>
  </si>
  <si>
    <t>02FEI0028L</t>
  </si>
  <si>
    <t>MODULO NUM 022</t>
  </si>
  <si>
    <t>02FEI0029K</t>
  </si>
  <si>
    <t>MODULO NUM 027</t>
  </si>
  <si>
    <t>1561</t>
  </si>
  <si>
    <t>EJIDO PAPALOTE</t>
  </si>
  <si>
    <t>CALLE ZACATECAS #229</t>
  </si>
  <si>
    <t>008</t>
  </si>
  <si>
    <t>02FEI0030Z</t>
  </si>
  <si>
    <t>MODULO NUM 024</t>
  </si>
  <si>
    <t>02FEI0031Z</t>
  </si>
  <si>
    <t>MODULO NUM 026</t>
  </si>
  <si>
    <t>02FEI0033X</t>
  </si>
  <si>
    <t>MODULO NUM 025</t>
  </si>
  <si>
    <t>009</t>
  </si>
  <si>
    <t>02FEI0034W</t>
  </si>
  <si>
    <t>MODULO NUM 028</t>
  </si>
  <si>
    <t>Menos de 1 años</t>
  </si>
  <si>
    <t>1 año</t>
  </si>
  <si>
    <t>2 Años</t>
  </si>
  <si>
    <t>3 Años</t>
  </si>
  <si>
    <t>4 Años</t>
  </si>
  <si>
    <t>Total Matrícula</t>
  </si>
  <si>
    <t>Niños</t>
  </si>
  <si>
    <t>Niñas</t>
  </si>
  <si>
    <t>Padres de Familia</t>
  </si>
  <si>
    <t>Hom</t>
  </si>
  <si>
    <t>Muj</t>
  </si>
  <si>
    <t>Total</t>
  </si>
  <si>
    <t>Esc</t>
  </si>
  <si>
    <t>Total 001</t>
  </si>
  <si>
    <t>Total 002</t>
  </si>
  <si>
    <t>Total 003</t>
  </si>
  <si>
    <t>Total 004</t>
  </si>
  <si>
    <t>Total 005</t>
  </si>
  <si>
    <t>Federalizado</t>
  </si>
  <si>
    <t xml:space="preserve">Federal  </t>
  </si>
  <si>
    <t>Entidad</t>
  </si>
  <si>
    <t>Ensenada</t>
  </si>
  <si>
    <t>Mexicali</t>
  </si>
  <si>
    <t>Tecate</t>
  </si>
  <si>
    <t>Tijuana</t>
  </si>
  <si>
    <t>Playas de Rosarito</t>
  </si>
  <si>
    <t>Clave</t>
  </si>
  <si>
    <t>Nombre</t>
  </si>
  <si>
    <t>Municipio</t>
  </si>
  <si>
    <t>Nombre de Municipio</t>
  </si>
  <si>
    <t>Localidad</t>
  </si>
  <si>
    <t>Nombre de Localidad</t>
  </si>
  <si>
    <t>Domicilio</t>
  </si>
  <si>
    <t>Z.E</t>
  </si>
  <si>
    <t>Sostenimiento</t>
  </si>
  <si>
    <t>Número de Grupos</t>
  </si>
  <si>
    <t>Dirección de Planeación, Programación y Presupuesto</t>
  </si>
  <si>
    <t>Subdirección de Planeación Educativa</t>
  </si>
  <si>
    <t>Departamento de Información y Estadística Educativa</t>
  </si>
  <si>
    <t>Reporte de Inicial No Escolarizado , Inicio 2013-2014</t>
  </si>
  <si>
    <t>Educadores Comunitarios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</si>
</sst>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465926084170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1" fontId="16" fillId="0" borderId="0" xfId="0" applyNumberFormat="1" applyFont="1"/>
    <xf numFmtId="3" fontId="0" fillId="0" borderId="0" xfId="0" applyNumberFormat="1" applyAlignment="1">
      <alignment horizontal="center" vertical="center" wrapText="1" shrinkToFit="1"/>
    </xf>
    <xf numFmtId="0" fontId="0" fillId="0" borderId="0" xfId="0"/>
    <xf numFmtId="0" fontId="18" fillId="0" borderId="0" xfId="0" applyFont="1"/>
    <xf numFmtId="1" fontId="19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3" fillId="33" borderId="14" xfId="0" applyNumberFormat="1" applyFont="1" applyFill="1" applyBorder="1" applyAlignment="1">
      <alignment horizontal="center"/>
    </xf>
    <xf numFmtId="3" fontId="13" fillId="33" borderId="11" xfId="0" applyNumberFormat="1" applyFont="1" applyFill="1" applyBorder="1" applyAlignment="1">
      <alignment horizontal="center" vertical="center" wrapText="1" shrinkToFit="1"/>
    </xf>
    <xf numFmtId="3" fontId="13" fillId="33" borderId="14" xfId="0" applyNumberFormat="1" applyFont="1" applyFill="1" applyBorder="1" applyAlignment="1">
      <alignment horizontal="center" vertical="center" wrapText="1" shrinkToFit="1"/>
    </xf>
    <xf numFmtId="3" fontId="13" fillId="33" borderId="11" xfId="0" applyNumberFormat="1" applyFont="1" applyFill="1" applyBorder="1" applyAlignment="1">
      <alignment horizontal="center"/>
    </xf>
    <xf numFmtId="3" fontId="13" fillId="33" borderId="12" xfId="0" applyNumberFormat="1" applyFont="1" applyFill="1" applyBorder="1" applyAlignment="1">
      <alignment horizontal="center" vertical="center" wrapText="1" shrinkToFit="1"/>
    </xf>
    <xf numFmtId="3" fontId="13" fillId="33" borderId="15" xfId="0" applyNumberFormat="1" applyFont="1" applyFill="1" applyBorder="1" applyAlignment="1">
      <alignment horizontal="center" vertical="center" wrapText="1" shrinkToFit="1"/>
    </xf>
    <xf numFmtId="1" fontId="13" fillId="33" borderId="11" xfId="0" applyNumberFormat="1" applyFont="1" applyFill="1" applyBorder="1" applyAlignment="1">
      <alignment horizontal="center" vertical="center" wrapText="1" shrinkToFit="1"/>
    </xf>
    <xf numFmtId="1" fontId="13" fillId="33" borderId="14" xfId="0" applyNumberFormat="1" applyFont="1" applyFill="1" applyBorder="1" applyAlignment="1">
      <alignment horizontal="center" vertical="center" wrapText="1" shrinkToFit="1"/>
    </xf>
    <xf numFmtId="1" fontId="13" fillId="33" borderId="10" xfId="0" applyNumberFormat="1" applyFont="1" applyFill="1" applyBorder="1" applyAlignment="1">
      <alignment horizontal="center" vertical="center" wrapText="1" shrinkToFit="1"/>
    </xf>
    <xf numFmtId="1" fontId="13" fillId="33" borderId="13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2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46" sqref="D46"/>
    </sheetView>
  </sheetViews>
  <sheetFormatPr baseColWidth="10" defaultColWidth="11.42578125" defaultRowHeight="15" outlineLevelRow="2"/>
  <cols>
    <col min="1" max="2" width="11.28515625" style="1"/>
    <col min="3" max="3" width="11.28515625" style="7"/>
    <col min="4" max="4" width="17.140625" style="1" bestFit="1" customWidth="1"/>
    <col min="5" max="8" width="11.28515625" style="1"/>
    <col min="9" max="10" width="11.28515625" style="7"/>
    <col min="11" max="11" width="11.42578125" style="10" bestFit="1"/>
    <col min="12" max="21" width="0" style="10" hidden="1" customWidth="1"/>
    <col min="22" max="22" width="6.28515625" style="10" bestFit="1" customWidth="1"/>
    <col min="23" max="23" width="6.140625" style="10" bestFit="1" customWidth="1"/>
    <col min="24" max="24" width="5.5703125" style="10" bestFit="1" customWidth="1"/>
    <col min="25" max="25" width="11.42578125" style="10" bestFit="1"/>
    <col min="26" max="26" width="7.5703125" style="10" customWidth="1"/>
    <col min="27" max="27" width="8.140625" style="10" customWidth="1"/>
    <col min="28" max="28" width="8.28515625" style="10" customWidth="1"/>
    <col min="29" max="29" width="11.5703125" style="10" bestFit="1" customWidth="1"/>
  </cols>
  <sheetData>
    <row r="1" spans="1:29" s="4" customFormat="1" ht="15" customHeight="1">
      <c r="A1" s="21" t="s">
        <v>162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29" s="4" customFormat="1" ht="15" customHeight="1">
      <c r="A2" s="21" t="s">
        <v>163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s="4" customFormat="1">
      <c r="A3" s="21" t="s">
        <v>164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s="4" customFormat="1">
      <c r="A4" s="5"/>
      <c r="B4" s="5"/>
      <c r="C4" s="6"/>
      <c r="D4" s="5"/>
      <c r="E4" s="5"/>
      <c r="F4" s="5"/>
      <c r="G4" s="5"/>
      <c r="H4" s="5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4" customFormat="1">
      <c r="A5" s="21" t="s">
        <v>165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5.75" thickBot="1"/>
    <row r="7" spans="1:29" ht="15" customHeight="1">
      <c r="A7" s="19" t="s">
        <v>152</v>
      </c>
      <c r="B7" s="17" t="s">
        <v>153</v>
      </c>
      <c r="C7" s="17" t="s">
        <v>0</v>
      </c>
      <c r="D7" s="17" t="s">
        <v>154</v>
      </c>
      <c r="E7" s="17" t="s">
        <v>155</v>
      </c>
      <c r="F7" s="17" t="s">
        <v>156</v>
      </c>
      <c r="G7" s="17" t="s">
        <v>157</v>
      </c>
      <c r="H7" s="17" t="s">
        <v>158</v>
      </c>
      <c r="I7" s="17" t="s">
        <v>159</v>
      </c>
      <c r="J7" s="17" t="s">
        <v>160</v>
      </c>
      <c r="K7" s="12" t="s">
        <v>161</v>
      </c>
      <c r="L7" s="14" t="s">
        <v>126</v>
      </c>
      <c r="M7" s="14"/>
      <c r="N7" s="14" t="s">
        <v>127</v>
      </c>
      <c r="O7" s="14"/>
      <c r="P7" s="14" t="s">
        <v>128</v>
      </c>
      <c r="Q7" s="14"/>
      <c r="R7" s="14" t="s">
        <v>129</v>
      </c>
      <c r="S7" s="14"/>
      <c r="T7" s="14" t="s">
        <v>130</v>
      </c>
      <c r="U7" s="14"/>
      <c r="V7" s="14" t="s">
        <v>131</v>
      </c>
      <c r="W7" s="14"/>
      <c r="X7" s="14"/>
      <c r="Y7" s="12" t="s">
        <v>134</v>
      </c>
      <c r="Z7" s="14" t="s">
        <v>166</v>
      </c>
      <c r="AA7" s="14"/>
      <c r="AB7" s="14"/>
      <c r="AC7" s="15" t="s">
        <v>138</v>
      </c>
    </row>
    <row r="8" spans="1:29" ht="21" customHeight="1" thickBot="1">
      <c r="A8" s="20"/>
      <c r="B8" s="18"/>
      <c r="C8" s="18"/>
      <c r="D8" s="18"/>
      <c r="E8" s="18"/>
      <c r="F8" s="18"/>
      <c r="G8" s="18"/>
      <c r="H8" s="18"/>
      <c r="I8" s="18"/>
      <c r="J8" s="18"/>
      <c r="K8" s="13"/>
      <c r="L8" s="11" t="s">
        <v>132</v>
      </c>
      <c r="M8" s="11" t="s">
        <v>133</v>
      </c>
      <c r="N8" s="11" t="s">
        <v>132</v>
      </c>
      <c r="O8" s="11" t="s">
        <v>133</v>
      </c>
      <c r="P8" s="11" t="s">
        <v>132</v>
      </c>
      <c r="Q8" s="11" t="s">
        <v>133</v>
      </c>
      <c r="R8" s="11" t="s">
        <v>132</v>
      </c>
      <c r="S8" s="11" t="s">
        <v>133</v>
      </c>
      <c r="T8" s="11" t="s">
        <v>132</v>
      </c>
      <c r="U8" s="11" t="s">
        <v>133</v>
      </c>
      <c r="V8" s="11" t="s">
        <v>132</v>
      </c>
      <c r="W8" s="11" t="s">
        <v>133</v>
      </c>
      <c r="X8" s="11" t="s">
        <v>137</v>
      </c>
      <c r="Y8" s="13"/>
      <c r="Z8" s="11" t="s">
        <v>135</v>
      </c>
      <c r="AA8" s="11" t="s">
        <v>136</v>
      </c>
      <c r="AB8" s="11" t="s">
        <v>137</v>
      </c>
      <c r="AC8" s="16"/>
    </row>
    <row r="9" spans="1:29">
      <c r="K9" s="3"/>
      <c r="Y9" s="3"/>
      <c r="AC9" s="3"/>
    </row>
    <row r="10" spans="1:29" outlineLevel="2">
      <c r="A10" s="1" t="s">
        <v>1</v>
      </c>
      <c r="B10" s="1" t="s">
        <v>2</v>
      </c>
      <c r="C10" s="7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7" t="s">
        <v>9</v>
      </c>
      <c r="J10" s="7" t="s">
        <v>10</v>
      </c>
      <c r="K10" s="10">
        <v>2</v>
      </c>
      <c r="L10" s="10">
        <v>3</v>
      </c>
      <c r="M10" s="10">
        <v>0</v>
      </c>
      <c r="N10" s="10">
        <v>0</v>
      </c>
      <c r="O10" s="10">
        <v>0</v>
      </c>
      <c r="P10" s="10">
        <v>1</v>
      </c>
      <c r="Q10" s="10">
        <v>2</v>
      </c>
      <c r="R10" s="10">
        <v>3</v>
      </c>
      <c r="S10" s="10">
        <v>1</v>
      </c>
      <c r="T10" s="10">
        <v>0</v>
      </c>
      <c r="U10" s="10">
        <v>0</v>
      </c>
      <c r="V10" s="10">
        <v>7</v>
      </c>
      <c r="W10" s="10">
        <v>3</v>
      </c>
      <c r="X10" s="10">
        <f>SUM(V10:W10)</f>
        <v>10</v>
      </c>
      <c r="Y10" s="10">
        <v>14</v>
      </c>
      <c r="Z10" s="10">
        <v>0</v>
      </c>
      <c r="AA10" s="10">
        <v>1</v>
      </c>
      <c r="AB10" s="10">
        <v>1</v>
      </c>
      <c r="AC10" s="10">
        <v>1</v>
      </c>
    </row>
    <row r="11" spans="1:29" outlineLevel="2">
      <c r="A11" s="1" t="s">
        <v>11</v>
      </c>
      <c r="B11" s="1" t="s">
        <v>12</v>
      </c>
      <c r="C11" s="7" t="s">
        <v>3</v>
      </c>
      <c r="D11" s="1" t="s">
        <v>4</v>
      </c>
      <c r="E11" s="1" t="s">
        <v>5</v>
      </c>
      <c r="F11" s="1" t="s">
        <v>13</v>
      </c>
      <c r="G11" s="1" t="s">
        <v>14</v>
      </c>
      <c r="H11" s="1" t="s">
        <v>15</v>
      </c>
      <c r="I11" s="7" t="s">
        <v>9</v>
      </c>
      <c r="J11" s="7" t="s">
        <v>10</v>
      </c>
      <c r="K11" s="10">
        <v>1</v>
      </c>
      <c r="L11" s="10">
        <v>0</v>
      </c>
      <c r="M11" s="10">
        <v>0</v>
      </c>
      <c r="N11" s="10">
        <v>0</v>
      </c>
      <c r="O11" s="10">
        <v>2</v>
      </c>
      <c r="P11" s="10">
        <v>3</v>
      </c>
      <c r="Q11" s="10">
        <v>3</v>
      </c>
      <c r="R11" s="10">
        <v>2</v>
      </c>
      <c r="S11" s="10">
        <v>0</v>
      </c>
      <c r="T11" s="10">
        <v>0</v>
      </c>
      <c r="U11" s="10">
        <v>0</v>
      </c>
      <c r="V11" s="10">
        <v>5</v>
      </c>
      <c r="W11" s="10">
        <v>5</v>
      </c>
      <c r="X11" s="10">
        <f t="shared" ref="X11:X52" si="0">SUM(V11:W11)</f>
        <v>10</v>
      </c>
      <c r="Y11" s="10">
        <v>10</v>
      </c>
      <c r="Z11" s="10">
        <v>0</v>
      </c>
      <c r="AA11" s="10">
        <v>1</v>
      </c>
      <c r="AB11" s="10">
        <v>1</v>
      </c>
      <c r="AC11" s="10">
        <v>1</v>
      </c>
    </row>
    <row r="12" spans="1:29" outlineLevel="2">
      <c r="A12" s="1" t="s">
        <v>16</v>
      </c>
      <c r="B12" s="1" t="s">
        <v>17</v>
      </c>
      <c r="C12" s="7" t="s">
        <v>3</v>
      </c>
      <c r="D12" s="1" t="s">
        <v>4</v>
      </c>
      <c r="E12" s="1" t="s">
        <v>5</v>
      </c>
      <c r="F12" s="1" t="s">
        <v>18</v>
      </c>
      <c r="G12" s="1" t="s">
        <v>19</v>
      </c>
      <c r="H12" s="1" t="s">
        <v>20</v>
      </c>
      <c r="I12" s="7" t="s">
        <v>21</v>
      </c>
      <c r="J12" s="7" t="s">
        <v>10</v>
      </c>
      <c r="K12" s="10">
        <v>1</v>
      </c>
      <c r="L12" s="10">
        <v>0</v>
      </c>
      <c r="M12" s="10">
        <v>0</v>
      </c>
      <c r="N12" s="10">
        <v>1</v>
      </c>
      <c r="O12" s="10">
        <v>0</v>
      </c>
      <c r="P12" s="10">
        <v>3</v>
      </c>
      <c r="Q12" s="10">
        <v>4</v>
      </c>
      <c r="R12" s="10">
        <v>4</v>
      </c>
      <c r="S12" s="10">
        <v>9</v>
      </c>
      <c r="T12" s="10">
        <v>0</v>
      </c>
      <c r="U12" s="10">
        <v>0</v>
      </c>
      <c r="V12" s="10">
        <v>8</v>
      </c>
      <c r="W12" s="10">
        <v>13</v>
      </c>
      <c r="X12" s="10">
        <f t="shared" si="0"/>
        <v>21</v>
      </c>
      <c r="Y12" s="10">
        <v>21</v>
      </c>
      <c r="Z12" s="10">
        <v>0</v>
      </c>
      <c r="AA12" s="10">
        <v>1</v>
      </c>
      <c r="AB12" s="10">
        <v>1</v>
      </c>
      <c r="AC12" s="10">
        <v>1</v>
      </c>
    </row>
    <row r="13" spans="1:29" outlineLevel="2">
      <c r="A13" s="1" t="s">
        <v>22</v>
      </c>
      <c r="B13" s="1" t="s">
        <v>23</v>
      </c>
      <c r="C13" s="7" t="s">
        <v>3</v>
      </c>
      <c r="D13" s="1" t="s">
        <v>4</v>
      </c>
      <c r="E13" s="1" t="s">
        <v>5</v>
      </c>
      <c r="F13" s="1" t="s">
        <v>24</v>
      </c>
      <c r="G13" s="1" t="s">
        <v>25</v>
      </c>
      <c r="H13" s="1" t="s">
        <v>26</v>
      </c>
      <c r="I13" s="7" t="s">
        <v>21</v>
      </c>
      <c r="J13" s="7" t="s">
        <v>10</v>
      </c>
      <c r="K13" s="10">
        <v>1</v>
      </c>
      <c r="L13" s="10">
        <v>0</v>
      </c>
      <c r="M13" s="10">
        <v>0</v>
      </c>
      <c r="N13" s="10">
        <v>0</v>
      </c>
      <c r="O13" s="10">
        <v>0</v>
      </c>
      <c r="P13" s="10">
        <v>3</v>
      </c>
      <c r="Q13" s="10">
        <v>2</v>
      </c>
      <c r="R13" s="10">
        <v>4</v>
      </c>
      <c r="S13" s="10">
        <v>8</v>
      </c>
      <c r="T13" s="10">
        <v>0</v>
      </c>
      <c r="U13" s="10">
        <v>0</v>
      </c>
      <c r="V13" s="10">
        <v>7</v>
      </c>
      <c r="W13" s="10">
        <v>10</v>
      </c>
      <c r="X13" s="10">
        <f t="shared" si="0"/>
        <v>17</v>
      </c>
      <c r="Y13" s="10">
        <v>17</v>
      </c>
      <c r="Z13" s="10">
        <v>0</v>
      </c>
      <c r="AA13" s="10">
        <v>1</v>
      </c>
      <c r="AB13" s="10">
        <v>1</v>
      </c>
      <c r="AC13" s="10">
        <v>1</v>
      </c>
    </row>
    <row r="14" spans="1:29" outlineLevel="2">
      <c r="A14" s="1" t="s">
        <v>35</v>
      </c>
      <c r="B14" s="1" t="s">
        <v>36</v>
      </c>
      <c r="C14" s="7" t="s">
        <v>3</v>
      </c>
      <c r="D14" s="1" t="s">
        <v>4</v>
      </c>
      <c r="E14" s="1" t="s">
        <v>5</v>
      </c>
      <c r="F14" s="1" t="s">
        <v>37</v>
      </c>
      <c r="G14" s="1" t="s">
        <v>5</v>
      </c>
      <c r="H14" s="1" t="s">
        <v>38</v>
      </c>
      <c r="I14" s="7" t="s">
        <v>34</v>
      </c>
      <c r="J14" s="7" t="s">
        <v>10</v>
      </c>
      <c r="K14" s="10">
        <v>10</v>
      </c>
      <c r="L14" s="10">
        <v>27</v>
      </c>
      <c r="M14" s="10">
        <v>13</v>
      </c>
      <c r="N14" s="10">
        <v>34</v>
      </c>
      <c r="O14" s="10">
        <v>23</v>
      </c>
      <c r="P14" s="10">
        <v>27</v>
      </c>
      <c r="Q14" s="10">
        <v>31</v>
      </c>
      <c r="R14" s="10">
        <v>25</v>
      </c>
      <c r="S14" s="10">
        <v>28</v>
      </c>
      <c r="T14" s="10">
        <v>1</v>
      </c>
      <c r="U14" s="10">
        <v>0</v>
      </c>
      <c r="V14" s="10">
        <v>114</v>
      </c>
      <c r="W14" s="10">
        <v>95</v>
      </c>
      <c r="X14" s="10">
        <f t="shared" si="0"/>
        <v>209</v>
      </c>
      <c r="Y14" s="10">
        <v>195</v>
      </c>
      <c r="Z14" s="10">
        <v>0</v>
      </c>
      <c r="AA14" s="10">
        <v>10</v>
      </c>
      <c r="AB14" s="10">
        <v>10</v>
      </c>
      <c r="AC14" s="10">
        <v>1</v>
      </c>
    </row>
    <row r="15" spans="1:29" outlineLevel="2">
      <c r="A15" s="1" t="s">
        <v>39</v>
      </c>
      <c r="B15" s="1" t="s">
        <v>40</v>
      </c>
      <c r="C15" s="7" t="s">
        <v>3</v>
      </c>
      <c r="D15" s="1" t="s">
        <v>4</v>
      </c>
      <c r="E15" s="1" t="s">
        <v>5</v>
      </c>
      <c r="F15" s="1" t="s">
        <v>37</v>
      </c>
      <c r="G15" s="1" t="s">
        <v>5</v>
      </c>
      <c r="H15" s="1" t="s">
        <v>41</v>
      </c>
      <c r="I15" s="7" t="s">
        <v>34</v>
      </c>
      <c r="J15" s="7" t="s">
        <v>10</v>
      </c>
      <c r="K15" s="10">
        <v>10</v>
      </c>
      <c r="L15" s="10">
        <v>20</v>
      </c>
      <c r="M15" s="10">
        <v>20</v>
      </c>
      <c r="N15" s="10">
        <v>20</v>
      </c>
      <c r="O15" s="10">
        <v>19</v>
      </c>
      <c r="P15" s="10">
        <v>21</v>
      </c>
      <c r="Q15" s="10">
        <v>22</v>
      </c>
      <c r="R15" s="10">
        <v>25</v>
      </c>
      <c r="S15" s="10">
        <v>14</v>
      </c>
      <c r="T15" s="10">
        <v>0</v>
      </c>
      <c r="U15" s="10">
        <v>0</v>
      </c>
      <c r="V15" s="10">
        <v>86</v>
      </c>
      <c r="W15" s="10">
        <v>75</v>
      </c>
      <c r="X15" s="10">
        <f t="shared" si="0"/>
        <v>161</v>
      </c>
      <c r="Y15" s="10">
        <v>175</v>
      </c>
      <c r="Z15" s="10">
        <v>0</v>
      </c>
      <c r="AA15" s="10">
        <v>10</v>
      </c>
      <c r="AB15" s="10">
        <v>10</v>
      </c>
      <c r="AC15" s="10">
        <v>1</v>
      </c>
    </row>
    <row r="16" spans="1:29" outlineLevel="2">
      <c r="A16" s="1" t="s">
        <v>47</v>
      </c>
      <c r="B16" s="1" t="s">
        <v>48</v>
      </c>
      <c r="C16" s="7" t="s">
        <v>3</v>
      </c>
      <c r="D16" s="1" t="s">
        <v>4</v>
      </c>
      <c r="E16" s="1" t="s">
        <v>5</v>
      </c>
      <c r="F16" s="1" t="s">
        <v>37</v>
      </c>
      <c r="G16" s="1" t="s">
        <v>5</v>
      </c>
      <c r="H16" s="1" t="s">
        <v>49</v>
      </c>
      <c r="I16" s="7" t="s">
        <v>34</v>
      </c>
      <c r="J16" s="7" t="s">
        <v>10</v>
      </c>
      <c r="K16" s="10">
        <v>10</v>
      </c>
      <c r="L16" s="10">
        <v>10</v>
      </c>
      <c r="M16" s="10">
        <v>19</v>
      </c>
      <c r="N16" s="10">
        <v>18</v>
      </c>
      <c r="O16" s="10">
        <v>18</v>
      </c>
      <c r="P16" s="10">
        <v>30</v>
      </c>
      <c r="Q16" s="10">
        <v>34</v>
      </c>
      <c r="R16" s="10">
        <v>27</v>
      </c>
      <c r="S16" s="10">
        <v>24</v>
      </c>
      <c r="T16" s="10">
        <v>0</v>
      </c>
      <c r="U16" s="10">
        <v>0</v>
      </c>
      <c r="V16" s="10">
        <v>85</v>
      </c>
      <c r="W16" s="10">
        <v>95</v>
      </c>
      <c r="X16" s="10">
        <f t="shared" si="0"/>
        <v>180</v>
      </c>
      <c r="Y16" s="10">
        <v>168</v>
      </c>
      <c r="Z16" s="10">
        <v>0</v>
      </c>
      <c r="AA16" s="10">
        <v>10</v>
      </c>
      <c r="AB16" s="10">
        <v>10</v>
      </c>
      <c r="AC16" s="10">
        <v>1</v>
      </c>
    </row>
    <row r="17" spans="1:29" outlineLevel="2">
      <c r="A17" s="1" t="s">
        <v>50</v>
      </c>
      <c r="B17" s="1" t="s">
        <v>51</v>
      </c>
      <c r="C17" s="7" t="s">
        <v>3</v>
      </c>
      <c r="D17" s="1" t="s">
        <v>4</v>
      </c>
      <c r="E17" s="1" t="s">
        <v>5</v>
      </c>
      <c r="F17" s="1" t="s">
        <v>37</v>
      </c>
      <c r="G17" s="1" t="s">
        <v>5</v>
      </c>
      <c r="H17" s="1" t="s">
        <v>49</v>
      </c>
      <c r="I17" s="7" t="s">
        <v>34</v>
      </c>
      <c r="J17" s="7" t="s">
        <v>10</v>
      </c>
      <c r="K17" s="10">
        <v>10</v>
      </c>
      <c r="L17" s="10">
        <v>16</v>
      </c>
      <c r="M17" s="10">
        <v>18</v>
      </c>
      <c r="N17" s="10">
        <v>21</v>
      </c>
      <c r="O17" s="10">
        <v>31</v>
      </c>
      <c r="P17" s="10">
        <v>19</v>
      </c>
      <c r="Q17" s="10">
        <v>20</v>
      </c>
      <c r="R17" s="10">
        <v>20</v>
      </c>
      <c r="S17" s="10">
        <v>27</v>
      </c>
      <c r="T17" s="10">
        <v>0</v>
      </c>
      <c r="U17" s="10">
        <v>0</v>
      </c>
      <c r="V17" s="10">
        <v>76</v>
      </c>
      <c r="W17" s="10">
        <v>96</v>
      </c>
      <c r="X17" s="10">
        <f t="shared" si="0"/>
        <v>172</v>
      </c>
      <c r="Y17" s="10">
        <v>163</v>
      </c>
      <c r="Z17" s="10">
        <v>0</v>
      </c>
      <c r="AA17" s="10">
        <v>10</v>
      </c>
      <c r="AB17" s="10">
        <v>10</v>
      </c>
      <c r="AC17" s="10">
        <v>1</v>
      </c>
    </row>
    <row r="18" spans="1:29" outlineLevel="1">
      <c r="D18" s="2" t="s">
        <v>139</v>
      </c>
      <c r="K18" s="10">
        <f t="shared" ref="K18:AC18" si="1">SUBTOTAL(9,K10:K17)</f>
        <v>45</v>
      </c>
      <c r="L18" s="10">
        <f t="shared" si="1"/>
        <v>76</v>
      </c>
      <c r="M18" s="10">
        <f t="shared" si="1"/>
        <v>70</v>
      </c>
      <c r="N18" s="10">
        <f t="shared" si="1"/>
        <v>94</v>
      </c>
      <c r="O18" s="10">
        <f t="shared" si="1"/>
        <v>93</v>
      </c>
      <c r="P18" s="10">
        <f t="shared" si="1"/>
        <v>107</v>
      </c>
      <c r="Q18" s="10">
        <f t="shared" si="1"/>
        <v>118</v>
      </c>
      <c r="R18" s="10">
        <f t="shared" si="1"/>
        <v>110</v>
      </c>
      <c r="S18" s="10">
        <f t="shared" si="1"/>
        <v>111</v>
      </c>
      <c r="T18" s="10">
        <f t="shared" si="1"/>
        <v>1</v>
      </c>
      <c r="U18" s="10">
        <f t="shared" si="1"/>
        <v>0</v>
      </c>
      <c r="V18" s="10">
        <f t="shared" si="1"/>
        <v>388</v>
      </c>
      <c r="W18" s="10">
        <f t="shared" si="1"/>
        <v>392</v>
      </c>
      <c r="X18" s="10">
        <f t="shared" si="1"/>
        <v>780</v>
      </c>
      <c r="Y18" s="10">
        <f t="shared" si="1"/>
        <v>763</v>
      </c>
      <c r="Z18" s="10">
        <f t="shared" si="1"/>
        <v>0</v>
      </c>
      <c r="AA18" s="10">
        <f t="shared" si="1"/>
        <v>44</v>
      </c>
      <c r="AB18" s="10">
        <f t="shared" si="1"/>
        <v>44</v>
      </c>
      <c r="AC18" s="10">
        <f t="shared" si="1"/>
        <v>8</v>
      </c>
    </row>
    <row r="19" spans="1:29" outlineLevel="2">
      <c r="A19" s="1" t="s">
        <v>27</v>
      </c>
      <c r="B19" s="1" t="s">
        <v>28</v>
      </c>
      <c r="C19" s="7" t="s">
        <v>3</v>
      </c>
      <c r="D19" s="1" t="s">
        <v>29</v>
      </c>
      <c r="E19" s="1" t="s">
        <v>30</v>
      </c>
      <c r="F19" s="1" t="s">
        <v>31</v>
      </c>
      <c r="G19" s="1" t="s">
        <v>32</v>
      </c>
      <c r="H19" s="1" t="s">
        <v>33</v>
      </c>
      <c r="I19" s="7" t="s">
        <v>34</v>
      </c>
      <c r="J19" s="7" t="s">
        <v>10</v>
      </c>
      <c r="K19" s="10">
        <v>10</v>
      </c>
      <c r="L19" s="10">
        <v>27</v>
      </c>
      <c r="M19" s="10">
        <v>14</v>
      </c>
      <c r="N19" s="10">
        <v>28</v>
      </c>
      <c r="O19" s="10">
        <v>19</v>
      </c>
      <c r="P19" s="10">
        <v>32</v>
      </c>
      <c r="Q19" s="10">
        <v>30</v>
      </c>
      <c r="R19" s="10">
        <v>26</v>
      </c>
      <c r="S19" s="10">
        <v>33</v>
      </c>
      <c r="T19" s="10">
        <v>0</v>
      </c>
      <c r="U19" s="10">
        <v>1</v>
      </c>
      <c r="V19" s="10">
        <v>113</v>
      </c>
      <c r="W19" s="10">
        <v>97</v>
      </c>
      <c r="X19" s="10">
        <f t="shared" si="0"/>
        <v>210</v>
      </c>
      <c r="Y19" s="10">
        <v>195</v>
      </c>
      <c r="Z19" s="10">
        <v>0</v>
      </c>
      <c r="AA19" s="10">
        <v>10</v>
      </c>
      <c r="AB19" s="10">
        <v>10</v>
      </c>
      <c r="AC19" s="10">
        <v>1</v>
      </c>
    </row>
    <row r="20" spans="1:29" outlineLevel="2">
      <c r="A20" s="1" t="s">
        <v>52</v>
      </c>
      <c r="B20" s="1" t="s">
        <v>53</v>
      </c>
      <c r="C20" s="7" t="s">
        <v>3</v>
      </c>
      <c r="D20" s="1" t="s">
        <v>29</v>
      </c>
      <c r="E20" s="1" t="s">
        <v>30</v>
      </c>
      <c r="F20" s="1" t="s">
        <v>31</v>
      </c>
      <c r="G20" s="1" t="s">
        <v>32</v>
      </c>
      <c r="H20" s="1" t="s">
        <v>33</v>
      </c>
      <c r="I20" s="7" t="s">
        <v>34</v>
      </c>
      <c r="J20" s="7" t="s">
        <v>10</v>
      </c>
      <c r="K20" s="10">
        <v>10</v>
      </c>
      <c r="L20" s="10">
        <v>11</v>
      </c>
      <c r="M20" s="10">
        <v>13</v>
      </c>
      <c r="N20" s="10">
        <v>23</v>
      </c>
      <c r="O20" s="10">
        <v>16</v>
      </c>
      <c r="P20" s="10">
        <v>21</v>
      </c>
      <c r="Q20" s="10">
        <v>30</v>
      </c>
      <c r="R20" s="10">
        <v>27</v>
      </c>
      <c r="S20" s="10">
        <v>18</v>
      </c>
      <c r="T20" s="10">
        <v>0</v>
      </c>
      <c r="U20" s="10">
        <v>0</v>
      </c>
      <c r="V20" s="10">
        <v>82</v>
      </c>
      <c r="W20" s="10">
        <v>77</v>
      </c>
      <c r="X20" s="10">
        <f t="shared" si="0"/>
        <v>159</v>
      </c>
      <c r="Y20" s="10">
        <v>158</v>
      </c>
      <c r="Z20" s="10">
        <v>0</v>
      </c>
      <c r="AA20" s="10">
        <v>10</v>
      </c>
      <c r="AB20" s="10">
        <v>10</v>
      </c>
      <c r="AC20" s="10">
        <v>1</v>
      </c>
    </row>
    <row r="21" spans="1:29" outlineLevel="2">
      <c r="A21" s="1" t="s">
        <v>54</v>
      </c>
      <c r="B21" s="1" t="s">
        <v>55</v>
      </c>
      <c r="C21" s="7" t="s">
        <v>3</v>
      </c>
      <c r="D21" s="1" t="s">
        <v>29</v>
      </c>
      <c r="E21" s="1" t="s">
        <v>30</v>
      </c>
      <c r="F21" s="1" t="s">
        <v>31</v>
      </c>
      <c r="G21" s="1" t="s">
        <v>32</v>
      </c>
      <c r="H21" s="1" t="s">
        <v>33</v>
      </c>
      <c r="I21" s="7" t="s">
        <v>34</v>
      </c>
      <c r="J21" s="7" t="s">
        <v>10</v>
      </c>
      <c r="K21" s="10">
        <v>10</v>
      </c>
      <c r="L21" s="10">
        <v>19</v>
      </c>
      <c r="M21" s="10">
        <v>12</v>
      </c>
      <c r="N21" s="10">
        <v>38</v>
      </c>
      <c r="O21" s="10">
        <v>18</v>
      </c>
      <c r="P21" s="10">
        <v>43</v>
      </c>
      <c r="Q21" s="10">
        <v>33</v>
      </c>
      <c r="R21" s="10">
        <v>20</v>
      </c>
      <c r="S21" s="10">
        <v>30</v>
      </c>
      <c r="T21" s="10">
        <v>0</v>
      </c>
      <c r="U21" s="10">
        <v>0</v>
      </c>
      <c r="V21" s="10">
        <v>120</v>
      </c>
      <c r="W21" s="10">
        <v>93</v>
      </c>
      <c r="X21" s="10">
        <f t="shared" si="0"/>
        <v>213</v>
      </c>
      <c r="Y21" s="10">
        <v>192</v>
      </c>
      <c r="Z21" s="10">
        <v>0</v>
      </c>
      <c r="AA21" s="10">
        <v>10</v>
      </c>
      <c r="AB21" s="10">
        <v>10</v>
      </c>
      <c r="AC21" s="10">
        <v>1</v>
      </c>
    </row>
    <row r="22" spans="1:29" outlineLevel="2">
      <c r="A22" s="1" t="s">
        <v>56</v>
      </c>
      <c r="B22" s="1" t="s">
        <v>57</v>
      </c>
      <c r="C22" s="7" t="s">
        <v>3</v>
      </c>
      <c r="D22" s="1" t="s">
        <v>29</v>
      </c>
      <c r="E22" s="1" t="s">
        <v>30</v>
      </c>
      <c r="F22" s="1" t="s">
        <v>31</v>
      </c>
      <c r="G22" s="1" t="s">
        <v>32</v>
      </c>
      <c r="H22" s="1" t="s">
        <v>33</v>
      </c>
      <c r="I22" s="7" t="s">
        <v>34</v>
      </c>
      <c r="J22" s="7" t="s">
        <v>10</v>
      </c>
      <c r="K22" s="10">
        <v>10</v>
      </c>
      <c r="L22" s="10">
        <v>20</v>
      </c>
      <c r="M22" s="10">
        <v>15</v>
      </c>
      <c r="N22" s="10">
        <v>33</v>
      </c>
      <c r="O22" s="10">
        <v>27</v>
      </c>
      <c r="P22" s="10">
        <v>31</v>
      </c>
      <c r="Q22" s="10">
        <v>35</v>
      </c>
      <c r="R22" s="10">
        <v>15</v>
      </c>
      <c r="S22" s="10">
        <v>25</v>
      </c>
      <c r="T22" s="10">
        <v>2</v>
      </c>
      <c r="U22" s="10">
        <v>2</v>
      </c>
      <c r="V22" s="10">
        <v>101</v>
      </c>
      <c r="W22" s="10">
        <v>104</v>
      </c>
      <c r="X22" s="10">
        <f t="shared" si="0"/>
        <v>205</v>
      </c>
      <c r="Y22" s="10">
        <v>186</v>
      </c>
      <c r="Z22" s="10">
        <v>0</v>
      </c>
      <c r="AA22" s="10">
        <v>10</v>
      </c>
      <c r="AB22" s="10">
        <v>10</v>
      </c>
      <c r="AC22" s="10">
        <v>1</v>
      </c>
    </row>
    <row r="23" spans="1:29" outlineLevel="2">
      <c r="A23" s="1" t="s">
        <v>58</v>
      </c>
      <c r="B23" s="1" t="s">
        <v>59</v>
      </c>
      <c r="C23" s="7" t="s">
        <v>3</v>
      </c>
      <c r="D23" s="1" t="s">
        <v>29</v>
      </c>
      <c r="E23" s="1" t="s">
        <v>30</v>
      </c>
      <c r="F23" s="1" t="s">
        <v>37</v>
      </c>
      <c r="G23" s="1" t="s">
        <v>30</v>
      </c>
      <c r="H23" s="1" t="s">
        <v>60</v>
      </c>
      <c r="I23" s="7" t="s">
        <v>34</v>
      </c>
      <c r="J23" s="7" t="s">
        <v>10</v>
      </c>
      <c r="K23" s="10">
        <v>10</v>
      </c>
      <c r="L23" s="10">
        <v>17</v>
      </c>
      <c r="M23" s="10">
        <v>8</v>
      </c>
      <c r="N23" s="10">
        <v>16</v>
      </c>
      <c r="O23" s="10">
        <v>19</v>
      </c>
      <c r="P23" s="10">
        <v>14</v>
      </c>
      <c r="Q23" s="10">
        <v>21</v>
      </c>
      <c r="R23" s="10">
        <v>21</v>
      </c>
      <c r="S23" s="10">
        <v>13</v>
      </c>
      <c r="T23" s="10">
        <v>0</v>
      </c>
      <c r="U23" s="10">
        <v>0</v>
      </c>
      <c r="V23" s="10">
        <v>68</v>
      </c>
      <c r="W23" s="10">
        <v>61</v>
      </c>
      <c r="X23" s="10">
        <f t="shared" si="0"/>
        <v>129</v>
      </c>
      <c r="Y23" s="10">
        <v>117</v>
      </c>
      <c r="Z23" s="10">
        <v>0</v>
      </c>
      <c r="AA23" s="10">
        <v>10</v>
      </c>
      <c r="AB23" s="10">
        <v>10</v>
      </c>
      <c r="AC23" s="10">
        <v>1</v>
      </c>
    </row>
    <row r="24" spans="1:29" outlineLevel="2">
      <c r="A24" s="1" t="s">
        <v>61</v>
      </c>
      <c r="B24" s="1" t="s">
        <v>62</v>
      </c>
      <c r="C24" s="7" t="s">
        <v>3</v>
      </c>
      <c r="D24" s="1" t="s">
        <v>29</v>
      </c>
      <c r="E24" s="1" t="s">
        <v>30</v>
      </c>
      <c r="F24" s="1" t="s">
        <v>37</v>
      </c>
      <c r="G24" s="1" t="s">
        <v>30</v>
      </c>
      <c r="H24" s="1" t="s">
        <v>60</v>
      </c>
      <c r="I24" s="7" t="s">
        <v>34</v>
      </c>
      <c r="J24" s="7" t="s">
        <v>10</v>
      </c>
      <c r="K24" s="10">
        <v>10</v>
      </c>
      <c r="L24" s="10">
        <v>14</v>
      </c>
      <c r="M24" s="10">
        <v>14</v>
      </c>
      <c r="N24" s="10">
        <v>21</v>
      </c>
      <c r="O24" s="10">
        <v>23</v>
      </c>
      <c r="P24" s="10">
        <v>33</v>
      </c>
      <c r="Q24" s="10">
        <v>24</v>
      </c>
      <c r="R24" s="10">
        <v>25</v>
      </c>
      <c r="S24" s="10">
        <v>22</v>
      </c>
      <c r="T24" s="10">
        <v>1</v>
      </c>
      <c r="U24" s="10">
        <v>1</v>
      </c>
      <c r="V24" s="10">
        <v>94</v>
      </c>
      <c r="W24" s="10">
        <v>84</v>
      </c>
      <c r="X24" s="10">
        <f t="shared" si="0"/>
        <v>178</v>
      </c>
      <c r="Y24" s="10">
        <v>162</v>
      </c>
      <c r="Z24" s="10">
        <v>0</v>
      </c>
      <c r="AA24" s="10">
        <v>10</v>
      </c>
      <c r="AB24" s="10">
        <v>10</v>
      </c>
      <c r="AC24" s="10">
        <v>1</v>
      </c>
    </row>
    <row r="25" spans="1:29" outlineLevel="2">
      <c r="A25" s="1" t="s">
        <v>63</v>
      </c>
      <c r="B25" s="1" t="s">
        <v>64</v>
      </c>
      <c r="C25" s="7" t="s">
        <v>3</v>
      </c>
      <c r="D25" s="1" t="s">
        <v>29</v>
      </c>
      <c r="E25" s="1" t="s">
        <v>30</v>
      </c>
      <c r="F25" s="1" t="s">
        <v>37</v>
      </c>
      <c r="G25" s="1" t="s">
        <v>30</v>
      </c>
      <c r="H25" s="1" t="s">
        <v>60</v>
      </c>
      <c r="I25" s="7" t="s">
        <v>34</v>
      </c>
      <c r="J25" s="7" t="s">
        <v>10</v>
      </c>
      <c r="K25" s="10">
        <v>10</v>
      </c>
      <c r="L25" s="10">
        <v>10</v>
      </c>
      <c r="M25" s="10">
        <v>5</v>
      </c>
      <c r="N25" s="10">
        <v>14</v>
      </c>
      <c r="O25" s="10">
        <v>14</v>
      </c>
      <c r="P25" s="10">
        <v>17</v>
      </c>
      <c r="Q25" s="10">
        <v>17</v>
      </c>
      <c r="R25" s="10">
        <v>20</v>
      </c>
      <c r="S25" s="10">
        <v>12</v>
      </c>
      <c r="T25" s="10">
        <v>1</v>
      </c>
      <c r="U25" s="10">
        <v>0</v>
      </c>
      <c r="V25" s="10">
        <v>62</v>
      </c>
      <c r="W25" s="10">
        <v>48</v>
      </c>
      <c r="X25" s="10">
        <f t="shared" si="0"/>
        <v>110</v>
      </c>
      <c r="Y25" s="10">
        <v>100</v>
      </c>
      <c r="Z25" s="10">
        <v>0</v>
      </c>
      <c r="AA25" s="10">
        <v>10</v>
      </c>
      <c r="AB25" s="10">
        <v>10</v>
      </c>
      <c r="AC25" s="10">
        <v>1</v>
      </c>
    </row>
    <row r="26" spans="1:29" outlineLevel="2">
      <c r="A26" s="1" t="s">
        <v>65</v>
      </c>
      <c r="B26" s="1" t="s">
        <v>66</v>
      </c>
      <c r="C26" s="7" t="s">
        <v>3</v>
      </c>
      <c r="D26" s="1" t="s">
        <v>29</v>
      </c>
      <c r="E26" s="1" t="s">
        <v>30</v>
      </c>
      <c r="F26" s="1" t="s">
        <v>37</v>
      </c>
      <c r="G26" s="1" t="s">
        <v>30</v>
      </c>
      <c r="H26" s="1" t="s">
        <v>60</v>
      </c>
      <c r="I26" s="7" t="s">
        <v>34</v>
      </c>
      <c r="J26" s="7" t="s">
        <v>10</v>
      </c>
      <c r="K26" s="10">
        <v>10</v>
      </c>
      <c r="L26" s="10">
        <v>12</v>
      </c>
      <c r="M26" s="10">
        <v>9</v>
      </c>
      <c r="N26" s="10">
        <v>25</v>
      </c>
      <c r="O26" s="10">
        <v>26</v>
      </c>
      <c r="P26" s="10">
        <v>26</v>
      </c>
      <c r="Q26" s="10">
        <v>32</v>
      </c>
      <c r="R26" s="10">
        <v>26</v>
      </c>
      <c r="S26" s="10">
        <v>27</v>
      </c>
      <c r="T26" s="10">
        <v>1</v>
      </c>
      <c r="U26" s="10">
        <v>0</v>
      </c>
      <c r="V26" s="10">
        <v>90</v>
      </c>
      <c r="W26" s="10">
        <v>94</v>
      </c>
      <c r="X26" s="10">
        <f t="shared" si="0"/>
        <v>184</v>
      </c>
      <c r="Y26" s="10">
        <v>159</v>
      </c>
      <c r="Z26" s="10">
        <v>0</v>
      </c>
      <c r="AA26" s="10">
        <v>10</v>
      </c>
      <c r="AB26" s="10">
        <v>10</v>
      </c>
      <c r="AC26" s="10">
        <v>1</v>
      </c>
    </row>
    <row r="27" spans="1:29" outlineLevel="1">
      <c r="D27" s="2" t="s">
        <v>140</v>
      </c>
      <c r="K27" s="10">
        <f t="shared" ref="K27:AC27" si="2">SUBTOTAL(9,K19:K26)</f>
        <v>80</v>
      </c>
      <c r="L27" s="10">
        <f t="shared" si="2"/>
        <v>130</v>
      </c>
      <c r="M27" s="10">
        <f t="shared" si="2"/>
        <v>90</v>
      </c>
      <c r="N27" s="10">
        <f t="shared" si="2"/>
        <v>198</v>
      </c>
      <c r="O27" s="10">
        <f t="shared" si="2"/>
        <v>162</v>
      </c>
      <c r="P27" s="10">
        <f t="shared" si="2"/>
        <v>217</v>
      </c>
      <c r="Q27" s="10">
        <f t="shared" si="2"/>
        <v>222</v>
      </c>
      <c r="R27" s="10">
        <f t="shared" si="2"/>
        <v>180</v>
      </c>
      <c r="S27" s="10">
        <f t="shared" si="2"/>
        <v>180</v>
      </c>
      <c r="T27" s="10">
        <f t="shared" si="2"/>
        <v>5</v>
      </c>
      <c r="U27" s="10">
        <f t="shared" si="2"/>
        <v>4</v>
      </c>
      <c r="V27" s="10">
        <f t="shared" si="2"/>
        <v>730</v>
      </c>
      <c r="W27" s="10">
        <f t="shared" si="2"/>
        <v>658</v>
      </c>
      <c r="X27" s="10">
        <f t="shared" si="2"/>
        <v>1388</v>
      </c>
      <c r="Y27" s="10">
        <f t="shared" si="2"/>
        <v>1269</v>
      </c>
      <c r="Z27" s="10">
        <f t="shared" si="2"/>
        <v>0</v>
      </c>
      <c r="AA27" s="10">
        <f t="shared" si="2"/>
        <v>80</v>
      </c>
      <c r="AB27" s="10">
        <f t="shared" si="2"/>
        <v>80</v>
      </c>
      <c r="AC27" s="10">
        <f t="shared" si="2"/>
        <v>8</v>
      </c>
    </row>
    <row r="28" spans="1:29" outlineLevel="2">
      <c r="A28" s="1" t="s">
        <v>67</v>
      </c>
      <c r="B28" s="1" t="s">
        <v>68</v>
      </c>
      <c r="C28" s="7" t="s">
        <v>3</v>
      </c>
      <c r="D28" s="1" t="s">
        <v>69</v>
      </c>
      <c r="E28" s="1" t="s">
        <v>70</v>
      </c>
      <c r="F28" s="1" t="s">
        <v>37</v>
      </c>
      <c r="G28" s="1" t="s">
        <v>70</v>
      </c>
      <c r="H28" s="1" t="s">
        <v>71</v>
      </c>
      <c r="I28" s="7" t="s">
        <v>34</v>
      </c>
      <c r="J28" s="7" t="s">
        <v>10</v>
      </c>
      <c r="K28" s="10">
        <v>11</v>
      </c>
      <c r="L28" s="10">
        <v>13</v>
      </c>
      <c r="M28" s="10">
        <v>16</v>
      </c>
      <c r="N28" s="10">
        <v>18</v>
      </c>
      <c r="O28" s="10">
        <v>11</v>
      </c>
      <c r="P28" s="10">
        <v>17</v>
      </c>
      <c r="Q28" s="10">
        <v>21</v>
      </c>
      <c r="R28" s="10">
        <v>8</v>
      </c>
      <c r="S28" s="10">
        <v>13</v>
      </c>
      <c r="T28" s="10">
        <v>0</v>
      </c>
      <c r="U28" s="10">
        <v>0</v>
      </c>
      <c r="V28" s="10">
        <v>56</v>
      </c>
      <c r="W28" s="10">
        <v>61</v>
      </c>
      <c r="X28" s="10">
        <f t="shared" si="0"/>
        <v>117</v>
      </c>
      <c r="Y28" s="10">
        <v>108</v>
      </c>
      <c r="Z28" s="10">
        <v>2</v>
      </c>
      <c r="AA28" s="10">
        <v>9</v>
      </c>
      <c r="AB28" s="10">
        <v>11</v>
      </c>
      <c r="AC28" s="10">
        <v>1</v>
      </c>
    </row>
    <row r="29" spans="1:29" outlineLevel="1">
      <c r="D29" s="2" t="s">
        <v>141</v>
      </c>
      <c r="K29" s="10">
        <f t="shared" ref="K29:AC29" si="3">SUBTOTAL(9,K28:K28)</f>
        <v>11</v>
      </c>
      <c r="L29" s="10">
        <f t="shared" si="3"/>
        <v>13</v>
      </c>
      <c r="M29" s="10">
        <f t="shared" si="3"/>
        <v>16</v>
      </c>
      <c r="N29" s="10">
        <f t="shared" si="3"/>
        <v>18</v>
      </c>
      <c r="O29" s="10">
        <f t="shared" si="3"/>
        <v>11</v>
      </c>
      <c r="P29" s="10">
        <f t="shared" si="3"/>
        <v>17</v>
      </c>
      <c r="Q29" s="10">
        <f t="shared" si="3"/>
        <v>21</v>
      </c>
      <c r="R29" s="10">
        <f t="shared" si="3"/>
        <v>8</v>
      </c>
      <c r="S29" s="10">
        <f t="shared" si="3"/>
        <v>13</v>
      </c>
      <c r="T29" s="10">
        <f t="shared" si="3"/>
        <v>0</v>
      </c>
      <c r="U29" s="10">
        <f t="shared" si="3"/>
        <v>0</v>
      </c>
      <c r="V29" s="10">
        <f t="shared" si="3"/>
        <v>56</v>
      </c>
      <c r="W29" s="10">
        <f t="shared" si="3"/>
        <v>61</v>
      </c>
      <c r="X29" s="10">
        <f t="shared" si="3"/>
        <v>117</v>
      </c>
      <c r="Y29" s="10">
        <f t="shared" si="3"/>
        <v>108</v>
      </c>
      <c r="Z29" s="10">
        <f t="shared" si="3"/>
        <v>2</v>
      </c>
      <c r="AA29" s="10">
        <f t="shared" si="3"/>
        <v>9</v>
      </c>
      <c r="AB29" s="10">
        <f t="shared" si="3"/>
        <v>11</v>
      </c>
      <c r="AC29" s="10">
        <f t="shared" si="3"/>
        <v>1</v>
      </c>
    </row>
    <row r="30" spans="1:29" outlineLevel="2">
      <c r="A30" s="1" t="s">
        <v>42</v>
      </c>
      <c r="B30" s="1" t="s">
        <v>43</v>
      </c>
      <c r="C30" s="7" t="s">
        <v>3</v>
      </c>
      <c r="D30" s="1" t="s">
        <v>44</v>
      </c>
      <c r="E30" s="1" t="s">
        <v>45</v>
      </c>
      <c r="F30" s="1" t="s">
        <v>37</v>
      </c>
      <c r="G30" s="1" t="s">
        <v>45</v>
      </c>
      <c r="H30" s="1" t="s">
        <v>46</v>
      </c>
      <c r="I30" s="7" t="s">
        <v>4</v>
      </c>
      <c r="J30" s="7" t="s">
        <v>10</v>
      </c>
      <c r="K30" s="10">
        <v>10</v>
      </c>
      <c r="L30" s="10">
        <v>23</v>
      </c>
      <c r="M30" s="10">
        <v>22</v>
      </c>
      <c r="N30" s="10">
        <v>28</v>
      </c>
      <c r="O30" s="10">
        <v>19</v>
      </c>
      <c r="P30" s="10">
        <v>26</v>
      </c>
      <c r="Q30" s="10">
        <v>41</v>
      </c>
      <c r="R30" s="10">
        <v>38</v>
      </c>
      <c r="S30" s="10">
        <v>20</v>
      </c>
      <c r="T30" s="10">
        <v>1</v>
      </c>
      <c r="U30" s="10">
        <v>0</v>
      </c>
      <c r="V30" s="10">
        <v>116</v>
      </c>
      <c r="W30" s="10">
        <v>102</v>
      </c>
      <c r="X30" s="10">
        <f t="shared" si="0"/>
        <v>218</v>
      </c>
      <c r="Y30" s="10">
        <v>214</v>
      </c>
      <c r="Z30" s="10">
        <v>0</v>
      </c>
      <c r="AA30" s="10">
        <v>10</v>
      </c>
      <c r="AB30" s="10">
        <v>10</v>
      </c>
      <c r="AC30" s="10">
        <v>1</v>
      </c>
    </row>
    <row r="31" spans="1:29" outlineLevel="1">
      <c r="D31" s="2" t="s">
        <v>142</v>
      </c>
      <c r="K31" s="10">
        <f t="shared" ref="K31:AC31" si="4">SUBTOTAL(9,K30:K30)</f>
        <v>10</v>
      </c>
      <c r="L31" s="10">
        <f t="shared" si="4"/>
        <v>23</v>
      </c>
      <c r="M31" s="10">
        <f t="shared" si="4"/>
        <v>22</v>
      </c>
      <c r="N31" s="10">
        <f t="shared" si="4"/>
        <v>28</v>
      </c>
      <c r="O31" s="10">
        <f t="shared" si="4"/>
        <v>19</v>
      </c>
      <c r="P31" s="10">
        <f t="shared" si="4"/>
        <v>26</v>
      </c>
      <c r="Q31" s="10">
        <f t="shared" si="4"/>
        <v>41</v>
      </c>
      <c r="R31" s="10">
        <f t="shared" si="4"/>
        <v>38</v>
      </c>
      <c r="S31" s="10">
        <f t="shared" si="4"/>
        <v>20</v>
      </c>
      <c r="T31" s="10">
        <f t="shared" si="4"/>
        <v>1</v>
      </c>
      <c r="U31" s="10">
        <f t="shared" si="4"/>
        <v>0</v>
      </c>
      <c r="V31" s="10">
        <f t="shared" si="4"/>
        <v>116</v>
      </c>
      <c r="W31" s="10">
        <f t="shared" si="4"/>
        <v>102</v>
      </c>
      <c r="X31" s="10">
        <f t="shared" si="4"/>
        <v>218</v>
      </c>
      <c r="Y31" s="10">
        <f t="shared" si="4"/>
        <v>214</v>
      </c>
      <c r="Z31" s="10">
        <f t="shared" si="4"/>
        <v>0</v>
      </c>
      <c r="AA31" s="10">
        <f t="shared" si="4"/>
        <v>10</v>
      </c>
      <c r="AB31" s="10">
        <f t="shared" si="4"/>
        <v>10</v>
      </c>
      <c r="AC31" s="10">
        <f t="shared" si="4"/>
        <v>1</v>
      </c>
    </row>
    <row r="32" spans="1:29" outlineLevel="2">
      <c r="A32" s="1" t="s">
        <v>72</v>
      </c>
      <c r="B32" s="1" t="s">
        <v>73</v>
      </c>
      <c r="C32" s="7" t="s">
        <v>3</v>
      </c>
      <c r="D32" s="1" t="s">
        <v>74</v>
      </c>
      <c r="E32" s="1" t="s">
        <v>75</v>
      </c>
      <c r="F32" s="1" t="s">
        <v>37</v>
      </c>
      <c r="G32" s="1" t="s">
        <v>75</v>
      </c>
      <c r="H32" s="1" t="s">
        <v>76</v>
      </c>
      <c r="I32" s="7" t="s">
        <v>34</v>
      </c>
      <c r="J32" s="7" t="s">
        <v>10</v>
      </c>
      <c r="K32" s="10">
        <v>11</v>
      </c>
      <c r="L32" s="10">
        <v>22</v>
      </c>
      <c r="M32" s="10">
        <v>6</v>
      </c>
      <c r="N32" s="10">
        <v>22</v>
      </c>
      <c r="O32" s="10">
        <v>17</v>
      </c>
      <c r="P32" s="10">
        <v>24</v>
      </c>
      <c r="Q32" s="10">
        <v>22</v>
      </c>
      <c r="R32" s="10">
        <v>18</v>
      </c>
      <c r="S32" s="10">
        <v>21</v>
      </c>
      <c r="T32" s="10">
        <v>2</v>
      </c>
      <c r="U32" s="10">
        <v>2</v>
      </c>
      <c r="V32" s="10">
        <v>88</v>
      </c>
      <c r="W32" s="10">
        <v>68</v>
      </c>
      <c r="X32" s="10">
        <f t="shared" si="0"/>
        <v>156</v>
      </c>
      <c r="Y32" s="10">
        <v>148</v>
      </c>
      <c r="Z32" s="10">
        <v>0</v>
      </c>
      <c r="AA32" s="10">
        <v>11</v>
      </c>
      <c r="AB32" s="10">
        <v>11</v>
      </c>
      <c r="AC32" s="10">
        <v>1</v>
      </c>
    </row>
    <row r="33" spans="1:29" outlineLevel="2">
      <c r="A33" s="1" t="s">
        <v>77</v>
      </c>
      <c r="B33" s="1" t="s">
        <v>78</v>
      </c>
      <c r="C33" s="7" t="s">
        <v>3</v>
      </c>
      <c r="D33" s="1" t="s">
        <v>74</v>
      </c>
      <c r="E33" s="1" t="s">
        <v>75</v>
      </c>
      <c r="F33" s="1" t="s">
        <v>37</v>
      </c>
      <c r="G33" s="1" t="s">
        <v>75</v>
      </c>
      <c r="H33" s="1" t="s">
        <v>76</v>
      </c>
      <c r="I33" s="7" t="s">
        <v>34</v>
      </c>
      <c r="J33" s="7" t="s">
        <v>10</v>
      </c>
      <c r="K33" s="10">
        <v>10</v>
      </c>
      <c r="L33" s="10">
        <v>10</v>
      </c>
      <c r="M33" s="10">
        <v>12</v>
      </c>
      <c r="N33" s="10">
        <v>30</v>
      </c>
      <c r="O33" s="10">
        <v>24</v>
      </c>
      <c r="P33" s="10">
        <v>29</v>
      </c>
      <c r="Q33" s="10">
        <v>26</v>
      </c>
      <c r="R33" s="10">
        <v>19</v>
      </c>
      <c r="S33" s="10">
        <v>23</v>
      </c>
      <c r="T33" s="10">
        <v>2</v>
      </c>
      <c r="U33" s="10">
        <v>0</v>
      </c>
      <c r="V33" s="10">
        <v>90</v>
      </c>
      <c r="W33" s="10">
        <v>85</v>
      </c>
      <c r="X33" s="10">
        <f t="shared" si="0"/>
        <v>175</v>
      </c>
      <c r="Y33" s="10">
        <v>164</v>
      </c>
      <c r="Z33" s="10">
        <v>0</v>
      </c>
      <c r="AA33" s="10">
        <v>10</v>
      </c>
      <c r="AB33" s="10">
        <v>10</v>
      </c>
      <c r="AC33" s="10">
        <v>1</v>
      </c>
    </row>
    <row r="34" spans="1:29" outlineLevel="1">
      <c r="D34" s="2" t="s">
        <v>143</v>
      </c>
      <c r="K34" s="10">
        <f t="shared" ref="K34:AC34" si="5">SUBTOTAL(9,K32:K33)</f>
        <v>21</v>
      </c>
      <c r="L34" s="10">
        <f t="shared" si="5"/>
        <v>32</v>
      </c>
      <c r="M34" s="10">
        <f t="shared" si="5"/>
        <v>18</v>
      </c>
      <c r="N34" s="10">
        <f t="shared" si="5"/>
        <v>52</v>
      </c>
      <c r="O34" s="10">
        <f t="shared" si="5"/>
        <v>41</v>
      </c>
      <c r="P34" s="10">
        <f t="shared" si="5"/>
        <v>53</v>
      </c>
      <c r="Q34" s="10">
        <f t="shared" si="5"/>
        <v>48</v>
      </c>
      <c r="R34" s="10">
        <f t="shared" si="5"/>
        <v>37</v>
      </c>
      <c r="S34" s="10">
        <f t="shared" si="5"/>
        <v>44</v>
      </c>
      <c r="T34" s="10">
        <f t="shared" si="5"/>
        <v>4</v>
      </c>
      <c r="U34" s="10">
        <f t="shared" si="5"/>
        <v>2</v>
      </c>
      <c r="V34" s="10">
        <f t="shared" si="5"/>
        <v>178</v>
      </c>
      <c r="W34" s="10">
        <f t="shared" si="5"/>
        <v>153</v>
      </c>
      <c r="X34" s="10">
        <f t="shared" si="5"/>
        <v>331</v>
      </c>
      <c r="Y34" s="10">
        <f t="shared" si="5"/>
        <v>312</v>
      </c>
      <c r="Z34" s="10">
        <f t="shared" si="5"/>
        <v>0</v>
      </c>
      <c r="AA34" s="10">
        <f t="shared" si="5"/>
        <v>21</v>
      </c>
      <c r="AB34" s="10">
        <f t="shared" si="5"/>
        <v>21</v>
      </c>
      <c r="AC34" s="10">
        <f t="shared" si="5"/>
        <v>2</v>
      </c>
    </row>
    <row r="35" spans="1:29">
      <c r="D35" s="2" t="s">
        <v>144</v>
      </c>
      <c r="K35" s="10">
        <f t="shared" ref="K35:AC35" si="6">SUBTOTAL(9,K10:K33)</f>
        <v>167</v>
      </c>
      <c r="L35" s="10">
        <f t="shared" si="6"/>
        <v>274</v>
      </c>
      <c r="M35" s="10">
        <f t="shared" si="6"/>
        <v>216</v>
      </c>
      <c r="N35" s="10">
        <f t="shared" si="6"/>
        <v>390</v>
      </c>
      <c r="O35" s="10">
        <f t="shared" si="6"/>
        <v>326</v>
      </c>
      <c r="P35" s="10">
        <f t="shared" si="6"/>
        <v>420</v>
      </c>
      <c r="Q35" s="10">
        <f t="shared" si="6"/>
        <v>450</v>
      </c>
      <c r="R35" s="10">
        <f t="shared" si="6"/>
        <v>373</v>
      </c>
      <c r="S35" s="10">
        <f t="shared" si="6"/>
        <v>368</v>
      </c>
      <c r="T35" s="10">
        <f t="shared" si="6"/>
        <v>11</v>
      </c>
      <c r="U35" s="10">
        <f t="shared" si="6"/>
        <v>6</v>
      </c>
      <c r="V35" s="10">
        <f t="shared" si="6"/>
        <v>1468</v>
      </c>
      <c r="W35" s="10">
        <f t="shared" si="6"/>
        <v>1366</v>
      </c>
      <c r="X35" s="10">
        <f t="shared" si="6"/>
        <v>2834</v>
      </c>
      <c r="Y35" s="10">
        <f t="shared" si="6"/>
        <v>2666</v>
      </c>
      <c r="Z35" s="10">
        <f t="shared" si="6"/>
        <v>2</v>
      </c>
      <c r="AA35" s="10">
        <f t="shared" si="6"/>
        <v>164</v>
      </c>
      <c r="AB35" s="10">
        <f t="shared" si="6"/>
        <v>166</v>
      </c>
      <c r="AC35" s="10">
        <f t="shared" si="6"/>
        <v>20</v>
      </c>
    </row>
    <row r="36" spans="1:29" outlineLevel="2">
      <c r="A36" s="1" t="s">
        <v>100</v>
      </c>
      <c r="B36" s="1" t="s">
        <v>101</v>
      </c>
      <c r="C36" s="7" t="s">
        <v>3</v>
      </c>
      <c r="D36" s="1" t="s">
        <v>4</v>
      </c>
      <c r="E36" s="1" t="s">
        <v>5</v>
      </c>
      <c r="F36" s="1" t="s">
        <v>102</v>
      </c>
      <c r="G36" s="1" t="s">
        <v>103</v>
      </c>
      <c r="H36" s="1" t="s">
        <v>104</v>
      </c>
      <c r="I36" s="7" t="s">
        <v>105</v>
      </c>
      <c r="J36" s="7" t="s">
        <v>85</v>
      </c>
      <c r="K36" s="10">
        <v>10</v>
      </c>
      <c r="L36" s="10">
        <v>33</v>
      </c>
      <c r="M36" s="10">
        <v>20</v>
      </c>
      <c r="N36" s="10">
        <v>26</v>
      </c>
      <c r="O36" s="10">
        <v>28</v>
      </c>
      <c r="P36" s="10">
        <v>25</v>
      </c>
      <c r="Q36" s="10">
        <v>32</v>
      </c>
      <c r="R36" s="10">
        <v>29</v>
      </c>
      <c r="S36" s="10">
        <v>23</v>
      </c>
      <c r="T36" s="10">
        <v>0</v>
      </c>
      <c r="U36" s="10">
        <v>0</v>
      </c>
      <c r="V36" s="10">
        <v>113</v>
      </c>
      <c r="W36" s="10">
        <v>103</v>
      </c>
      <c r="X36" s="10">
        <f t="shared" si="0"/>
        <v>216</v>
      </c>
      <c r="Y36" s="10">
        <v>211</v>
      </c>
      <c r="Z36" s="10">
        <v>0</v>
      </c>
      <c r="AA36" s="10">
        <v>10</v>
      </c>
      <c r="AB36" s="10">
        <v>10</v>
      </c>
      <c r="AC36" s="10">
        <v>1</v>
      </c>
    </row>
    <row r="37" spans="1:29" outlineLevel="2">
      <c r="A37" s="1" t="s">
        <v>106</v>
      </c>
      <c r="B37" s="1" t="s">
        <v>107</v>
      </c>
      <c r="C37" s="7" t="s">
        <v>3</v>
      </c>
      <c r="D37" s="1" t="s">
        <v>4</v>
      </c>
      <c r="E37" s="1" t="s">
        <v>5</v>
      </c>
      <c r="F37" s="1" t="s">
        <v>37</v>
      </c>
      <c r="G37" s="1" t="s">
        <v>5</v>
      </c>
      <c r="H37" s="1" t="s">
        <v>41</v>
      </c>
      <c r="I37" s="7" t="s">
        <v>108</v>
      </c>
      <c r="J37" s="7" t="s">
        <v>85</v>
      </c>
      <c r="K37" s="10">
        <v>10</v>
      </c>
      <c r="L37" s="10">
        <v>10</v>
      </c>
      <c r="M37" s="10">
        <v>15</v>
      </c>
      <c r="N37" s="10">
        <v>25</v>
      </c>
      <c r="O37" s="10">
        <v>28</v>
      </c>
      <c r="P37" s="10">
        <v>22</v>
      </c>
      <c r="Q37" s="10">
        <v>24</v>
      </c>
      <c r="R37" s="10">
        <v>29</v>
      </c>
      <c r="S37" s="10">
        <v>15</v>
      </c>
      <c r="T37" s="10">
        <v>0</v>
      </c>
      <c r="U37" s="10">
        <v>0</v>
      </c>
      <c r="V37" s="10">
        <v>86</v>
      </c>
      <c r="W37" s="10">
        <v>82</v>
      </c>
      <c r="X37" s="10">
        <f t="shared" si="0"/>
        <v>168</v>
      </c>
      <c r="Y37" s="10">
        <v>169</v>
      </c>
      <c r="Z37" s="10">
        <v>0</v>
      </c>
      <c r="AA37" s="10">
        <v>10</v>
      </c>
      <c r="AB37" s="10">
        <v>10</v>
      </c>
      <c r="AC37" s="10">
        <v>1</v>
      </c>
    </row>
    <row r="38" spans="1:29" outlineLevel="2">
      <c r="A38" s="1" t="s">
        <v>109</v>
      </c>
      <c r="B38" s="1" t="s">
        <v>110</v>
      </c>
      <c r="C38" s="7" t="s">
        <v>3</v>
      </c>
      <c r="D38" s="1" t="s">
        <v>4</v>
      </c>
      <c r="E38" s="1" t="s">
        <v>5</v>
      </c>
      <c r="F38" s="1" t="s">
        <v>102</v>
      </c>
      <c r="G38" s="1" t="s">
        <v>103</v>
      </c>
      <c r="H38" s="1" t="s">
        <v>104</v>
      </c>
      <c r="I38" s="7" t="s">
        <v>105</v>
      </c>
      <c r="J38" s="7" t="s">
        <v>85</v>
      </c>
      <c r="K38" s="10">
        <v>11</v>
      </c>
      <c r="L38" s="10">
        <v>33</v>
      </c>
      <c r="M38" s="10">
        <v>29</v>
      </c>
      <c r="N38" s="10">
        <v>32</v>
      </c>
      <c r="O38" s="10">
        <v>20</v>
      </c>
      <c r="P38" s="10">
        <v>29</v>
      </c>
      <c r="Q38" s="10">
        <v>34</v>
      </c>
      <c r="R38" s="10">
        <v>32</v>
      </c>
      <c r="S38" s="10">
        <v>25</v>
      </c>
      <c r="T38" s="10">
        <v>0</v>
      </c>
      <c r="U38" s="10">
        <v>0</v>
      </c>
      <c r="V38" s="10">
        <v>126</v>
      </c>
      <c r="W38" s="10">
        <v>108</v>
      </c>
      <c r="X38" s="10">
        <f t="shared" si="0"/>
        <v>234</v>
      </c>
      <c r="Y38" s="10">
        <v>220</v>
      </c>
      <c r="Z38" s="10">
        <v>0</v>
      </c>
      <c r="AA38" s="10">
        <v>11</v>
      </c>
      <c r="AB38" s="10">
        <v>11</v>
      </c>
      <c r="AC38" s="10">
        <v>1</v>
      </c>
    </row>
    <row r="39" spans="1:29" outlineLevel="2">
      <c r="A39" s="1" t="s">
        <v>111</v>
      </c>
      <c r="B39" s="1" t="s">
        <v>112</v>
      </c>
      <c r="C39" s="7" t="s">
        <v>3</v>
      </c>
      <c r="D39" s="1" t="s">
        <v>4</v>
      </c>
      <c r="E39" s="1" t="s">
        <v>5</v>
      </c>
      <c r="F39" s="1" t="s">
        <v>113</v>
      </c>
      <c r="G39" s="1" t="s">
        <v>114</v>
      </c>
      <c r="H39" s="1" t="s">
        <v>115</v>
      </c>
      <c r="I39" s="7" t="s">
        <v>116</v>
      </c>
      <c r="J39" s="7" t="s">
        <v>85</v>
      </c>
      <c r="K39" s="10">
        <v>10</v>
      </c>
      <c r="L39" s="10">
        <v>22</v>
      </c>
      <c r="M39" s="10">
        <v>13</v>
      </c>
      <c r="N39" s="10">
        <v>16</v>
      </c>
      <c r="O39" s="10">
        <v>15</v>
      </c>
      <c r="P39" s="10">
        <v>28</v>
      </c>
      <c r="Q39" s="10">
        <v>24</v>
      </c>
      <c r="R39" s="10">
        <v>21</v>
      </c>
      <c r="S39" s="10">
        <v>11</v>
      </c>
      <c r="T39" s="10">
        <v>0</v>
      </c>
      <c r="U39" s="10">
        <v>0</v>
      </c>
      <c r="V39" s="10">
        <v>87</v>
      </c>
      <c r="W39" s="10">
        <v>63</v>
      </c>
      <c r="X39" s="10">
        <f t="shared" si="0"/>
        <v>150</v>
      </c>
      <c r="Y39" s="10">
        <v>155</v>
      </c>
      <c r="Z39" s="10">
        <v>0</v>
      </c>
      <c r="AA39" s="10">
        <v>10</v>
      </c>
      <c r="AB39" s="10">
        <v>10</v>
      </c>
      <c r="AC39" s="10">
        <v>1</v>
      </c>
    </row>
    <row r="40" spans="1:29" outlineLevel="2">
      <c r="A40" s="1" t="s">
        <v>117</v>
      </c>
      <c r="B40" s="1" t="s">
        <v>118</v>
      </c>
      <c r="C40" s="7" t="s">
        <v>3</v>
      </c>
      <c r="D40" s="1" t="s">
        <v>4</v>
      </c>
      <c r="E40" s="1" t="s">
        <v>5</v>
      </c>
      <c r="F40" s="1" t="s">
        <v>102</v>
      </c>
      <c r="G40" s="1" t="s">
        <v>103</v>
      </c>
      <c r="H40" s="1" t="s">
        <v>104</v>
      </c>
      <c r="I40" s="7" t="s">
        <v>116</v>
      </c>
      <c r="J40" s="7" t="s">
        <v>85</v>
      </c>
      <c r="K40" s="10">
        <v>11</v>
      </c>
      <c r="L40" s="10">
        <v>25</v>
      </c>
      <c r="M40" s="10">
        <v>23</v>
      </c>
      <c r="N40" s="10">
        <v>49</v>
      </c>
      <c r="O40" s="10">
        <v>28</v>
      </c>
      <c r="P40" s="10">
        <v>31</v>
      </c>
      <c r="Q40" s="10">
        <v>36</v>
      </c>
      <c r="R40" s="10">
        <v>22</v>
      </c>
      <c r="S40" s="10">
        <v>30</v>
      </c>
      <c r="T40" s="10">
        <v>0</v>
      </c>
      <c r="U40" s="10">
        <v>0</v>
      </c>
      <c r="V40" s="10">
        <v>127</v>
      </c>
      <c r="W40" s="10">
        <v>117</v>
      </c>
      <c r="X40" s="10">
        <f t="shared" si="0"/>
        <v>244</v>
      </c>
      <c r="Y40" s="10">
        <v>231</v>
      </c>
      <c r="Z40" s="10">
        <v>0</v>
      </c>
      <c r="AA40" s="10">
        <v>11</v>
      </c>
      <c r="AB40" s="10">
        <v>11</v>
      </c>
      <c r="AC40" s="10">
        <v>1</v>
      </c>
    </row>
    <row r="41" spans="1:29" outlineLevel="2">
      <c r="A41" s="1" t="s">
        <v>119</v>
      </c>
      <c r="B41" s="1" t="s">
        <v>120</v>
      </c>
      <c r="C41" s="7" t="s">
        <v>3</v>
      </c>
      <c r="D41" s="1" t="s">
        <v>4</v>
      </c>
      <c r="E41" s="1" t="s">
        <v>5</v>
      </c>
      <c r="F41" s="1" t="s">
        <v>113</v>
      </c>
      <c r="G41" s="1" t="s">
        <v>114</v>
      </c>
      <c r="H41" s="1" t="s">
        <v>115</v>
      </c>
      <c r="I41" s="7" t="s">
        <v>116</v>
      </c>
      <c r="J41" s="7" t="s">
        <v>85</v>
      </c>
      <c r="K41" s="10">
        <v>10</v>
      </c>
      <c r="L41" s="10">
        <v>19</v>
      </c>
      <c r="M41" s="10">
        <v>30</v>
      </c>
      <c r="N41" s="10">
        <v>32</v>
      </c>
      <c r="O41" s="10">
        <v>42</v>
      </c>
      <c r="P41" s="10">
        <v>38</v>
      </c>
      <c r="Q41" s="10">
        <v>27</v>
      </c>
      <c r="R41" s="10">
        <v>23</v>
      </c>
      <c r="S41" s="10">
        <v>21</v>
      </c>
      <c r="T41" s="10">
        <v>0</v>
      </c>
      <c r="U41" s="10">
        <v>0</v>
      </c>
      <c r="V41" s="10">
        <v>112</v>
      </c>
      <c r="W41" s="10">
        <v>120</v>
      </c>
      <c r="X41" s="10">
        <f t="shared" si="0"/>
        <v>232</v>
      </c>
      <c r="Y41" s="10">
        <v>207</v>
      </c>
      <c r="Z41" s="10">
        <v>0</v>
      </c>
      <c r="AA41" s="10">
        <v>10</v>
      </c>
      <c r="AB41" s="10">
        <v>10</v>
      </c>
      <c r="AC41" s="10">
        <v>1</v>
      </c>
    </row>
    <row r="42" spans="1:29" outlineLevel="2">
      <c r="A42" s="1" t="s">
        <v>121</v>
      </c>
      <c r="B42" s="1" t="s">
        <v>122</v>
      </c>
      <c r="C42" s="7" t="s">
        <v>3</v>
      </c>
      <c r="D42" s="1" t="s">
        <v>4</v>
      </c>
      <c r="E42" s="1" t="s">
        <v>5</v>
      </c>
      <c r="F42" s="1" t="s">
        <v>113</v>
      </c>
      <c r="G42" s="1" t="s">
        <v>114</v>
      </c>
      <c r="H42" s="1" t="s">
        <v>115</v>
      </c>
      <c r="I42" s="7" t="s">
        <v>123</v>
      </c>
      <c r="J42" s="7" t="s">
        <v>85</v>
      </c>
      <c r="K42" s="10">
        <v>10</v>
      </c>
      <c r="L42" s="10">
        <v>30</v>
      </c>
      <c r="M42" s="10">
        <v>30</v>
      </c>
      <c r="N42" s="10">
        <v>35</v>
      </c>
      <c r="O42" s="10">
        <v>32</v>
      </c>
      <c r="P42" s="10">
        <v>31</v>
      </c>
      <c r="Q42" s="10">
        <v>29</v>
      </c>
      <c r="R42" s="10">
        <v>27</v>
      </c>
      <c r="S42" s="10">
        <v>19</v>
      </c>
      <c r="T42" s="10">
        <v>0</v>
      </c>
      <c r="U42" s="10">
        <v>0</v>
      </c>
      <c r="V42" s="10">
        <v>123</v>
      </c>
      <c r="W42" s="10">
        <v>110</v>
      </c>
      <c r="X42" s="10">
        <f t="shared" si="0"/>
        <v>233</v>
      </c>
      <c r="Y42" s="10">
        <v>228</v>
      </c>
      <c r="Z42" s="10">
        <v>0</v>
      </c>
      <c r="AA42" s="10">
        <v>10</v>
      </c>
      <c r="AB42" s="10">
        <v>10</v>
      </c>
      <c r="AC42" s="10">
        <v>1</v>
      </c>
    </row>
    <row r="43" spans="1:29" outlineLevel="2">
      <c r="A43" s="1" t="s">
        <v>124</v>
      </c>
      <c r="B43" s="1" t="s">
        <v>125</v>
      </c>
      <c r="C43" s="7" t="s">
        <v>3</v>
      </c>
      <c r="D43" s="1" t="s">
        <v>4</v>
      </c>
      <c r="E43" s="1" t="s">
        <v>5</v>
      </c>
      <c r="F43" s="1" t="s">
        <v>113</v>
      </c>
      <c r="G43" s="1" t="s">
        <v>114</v>
      </c>
      <c r="H43" s="1" t="s">
        <v>115</v>
      </c>
      <c r="I43" s="7" t="s">
        <v>123</v>
      </c>
      <c r="J43" s="7" t="s">
        <v>85</v>
      </c>
      <c r="K43" s="10">
        <v>10</v>
      </c>
      <c r="L43" s="10">
        <v>33</v>
      </c>
      <c r="M43" s="10">
        <v>22</v>
      </c>
      <c r="N43" s="10">
        <v>35</v>
      </c>
      <c r="O43" s="10">
        <v>32</v>
      </c>
      <c r="P43" s="10">
        <v>20</v>
      </c>
      <c r="Q43" s="10">
        <v>26</v>
      </c>
      <c r="R43" s="10">
        <v>16</v>
      </c>
      <c r="S43" s="10">
        <v>19</v>
      </c>
      <c r="T43" s="10">
        <v>0</v>
      </c>
      <c r="U43" s="10">
        <v>0</v>
      </c>
      <c r="V43" s="10">
        <v>104</v>
      </c>
      <c r="W43" s="10">
        <v>99</v>
      </c>
      <c r="X43" s="10">
        <f t="shared" si="0"/>
        <v>203</v>
      </c>
      <c r="Y43" s="10">
        <v>207</v>
      </c>
      <c r="Z43" s="10">
        <v>0</v>
      </c>
      <c r="AA43" s="10">
        <v>10</v>
      </c>
      <c r="AB43" s="10">
        <v>10</v>
      </c>
      <c r="AC43" s="10">
        <v>1</v>
      </c>
    </row>
    <row r="44" spans="1:29" outlineLevel="1">
      <c r="D44" s="2" t="s">
        <v>139</v>
      </c>
      <c r="K44" s="10">
        <f t="shared" ref="K44:AC44" si="7">SUBTOTAL(9,K36:K43)</f>
        <v>82</v>
      </c>
      <c r="L44" s="10">
        <f t="shared" si="7"/>
        <v>205</v>
      </c>
      <c r="M44" s="10">
        <f t="shared" si="7"/>
        <v>182</v>
      </c>
      <c r="N44" s="10">
        <f t="shared" si="7"/>
        <v>250</v>
      </c>
      <c r="O44" s="10">
        <f t="shared" si="7"/>
        <v>225</v>
      </c>
      <c r="P44" s="10">
        <f t="shared" si="7"/>
        <v>224</v>
      </c>
      <c r="Q44" s="10">
        <f t="shared" si="7"/>
        <v>232</v>
      </c>
      <c r="R44" s="10">
        <f t="shared" si="7"/>
        <v>199</v>
      </c>
      <c r="S44" s="10">
        <f t="shared" si="7"/>
        <v>163</v>
      </c>
      <c r="T44" s="10">
        <f t="shared" si="7"/>
        <v>0</v>
      </c>
      <c r="U44" s="10">
        <f t="shared" si="7"/>
        <v>0</v>
      </c>
      <c r="V44" s="10">
        <f t="shared" si="7"/>
        <v>878</v>
      </c>
      <c r="W44" s="10">
        <f t="shared" si="7"/>
        <v>802</v>
      </c>
      <c r="X44" s="10">
        <f t="shared" si="7"/>
        <v>1680</v>
      </c>
      <c r="Y44" s="10">
        <f t="shared" si="7"/>
        <v>1628</v>
      </c>
      <c r="Z44" s="10">
        <f t="shared" si="7"/>
        <v>0</v>
      </c>
      <c r="AA44" s="10">
        <f t="shared" si="7"/>
        <v>82</v>
      </c>
      <c r="AB44" s="10">
        <f t="shared" si="7"/>
        <v>82</v>
      </c>
      <c r="AC44" s="10">
        <f t="shared" si="7"/>
        <v>8</v>
      </c>
    </row>
    <row r="45" spans="1:29" outlineLevel="2">
      <c r="A45" s="1" t="s">
        <v>79</v>
      </c>
      <c r="B45" s="1" t="s">
        <v>80</v>
      </c>
      <c r="C45" s="7" t="s">
        <v>3</v>
      </c>
      <c r="D45" s="1" t="s">
        <v>29</v>
      </c>
      <c r="E45" s="1" t="s">
        <v>30</v>
      </c>
      <c r="F45" s="1" t="s">
        <v>81</v>
      </c>
      <c r="G45" s="1" t="s">
        <v>82</v>
      </c>
      <c r="H45" s="1" t="s">
        <v>83</v>
      </c>
      <c r="I45" s="7" t="s">
        <v>84</v>
      </c>
      <c r="J45" s="7" t="s">
        <v>85</v>
      </c>
      <c r="K45" s="10">
        <v>10</v>
      </c>
      <c r="L45" s="10">
        <v>19</v>
      </c>
      <c r="M45" s="10">
        <v>23</v>
      </c>
      <c r="N45" s="10">
        <v>31</v>
      </c>
      <c r="O45" s="10">
        <v>22</v>
      </c>
      <c r="P45" s="10">
        <v>27</v>
      </c>
      <c r="Q45" s="10">
        <v>32</v>
      </c>
      <c r="R45" s="10">
        <v>18</v>
      </c>
      <c r="S45" s="10">
        <v>26</v>
      </c>
      <c r="T45" s="10">
        <v>0</v>
      </c>
      <c r="U45" s="10">
        <v>0</v>
      </c>
      <c r="V45" s="10">
        <v>95</v>
      </c>
      <c r="W45" s="10">
        <v>103</v>
      </c>
      <c r="X45" s="10">
        <f t="shared" si="0"/>
        <v>198</v>
      </c>
      <c r="Y45" s="10">
        <v>177</v>
      </c>
      <c r="Z45" s="10">
        <v>0</v>
      </c>
      <c r="AA45" s="10">
        <v>10</v>
      </c>
      <c r="AB45" s="10">
        <v>10</v>
      </c>
      <c r="AC45" s="10">
        <v>1</v>
      </c>
    </row>
    <row r="46" spans="1:29" outlineLevel="2">
      <c r="A46" s="1" t="s">
        <v>86</v>
      </c>
      <c r="B46" s="1" t="s">
        <v>87</v>
      </c>
      <c r="C46" s="7" t="s">
        <v>3</v>
      </c>
      <c r="D46" s="1" t="s">
        <v>29</v>
      </c>
      <c r="E46" s="1" t="s">
        <v>30</v>
      </c>
      <c r="F46" s="1" t="s">
        <v>81</v>
      </c>
      <c r="G46" s="1" t="s">
        <v>82</v>
      </c>
      <c r="H46" s="1" t="s">
        <v>88</v>
      </c>
      <c r="I46" s="7" t="s">
        <v>84</v>
      </c>
      <c r="J46" s="7" t="s">
        <v>85</v>
      </c>
      <c r="K46" s="10">
        <v>10</v>
      </c>
      <c r="L46" s="10">
        <v>21</v>
      </c>
      <c r="M46" s="10">
        <v>16</v>
      </c>
      <c r="N46" s="10">
        <v>29</v>
      </c>
      <c r="O46" s="10">
        <v>24</v>
      </c>
      <c r="P46" s="10">
        <v>23</v>
      </c>
      <c r="Q46" s="10">
        <v>37</v>
      </c>
      <c r="R46" s="10">
        <v>28</v>
      </c>
      <c r="S46" s="10">
        <v>26</v>
      </c>
      <c r="T46" s="10">
        <v>0</v>
      </c>
      <c r="U46" s="10">
        <v>0</v>
      </c>
      <c r="V46" s="10">
        <v>101</v>
      </c>
      <c r="W46" s="10">
        <v>103</v>
      </c>
      <c r="X46" s="10">
        <f t="shared" si="0"/>
        <v>204</v>
      </c>
      <c r="Y46" s="10">
        <v>190</v>
      </c>
      <c r="Z46" s="10">
        <v>0</v>
      </c>
      <c r="AA46" s="10">
        <v>10</v>
      </c>
      <c r="AB46" s="10">
        <v>10</v>
      </c>
      <c r="AC46" s="10">
        <v>1</v>
      </c>
    </row>
    <row r="47" spans="1:29" outlineLevel="1">
      <c r="D47" s="2" t="s">
        <v>140</v>
      </c>
      <c r="K47" s="10">
        <f t="shared" ref="K47:AC47" si="8">SUBTOTAL(9,K45:K46)</f>
        <v>20</v>
      </c>
      <c r="L47" s="10">
        <f t="shared" si="8"/>
        <v>40</v>
      </c>
      <c r="M47" s="10">
        <f t="shared" si="8"/>
        <v>39</v>
      </c>
      <c r="N47" s="10">
        <f t="shared" si="8"/>
        <v>60</v>
      </c>
      <c r="O47" s="10">
        <f t="shared" si="8"/>
        <v>46</v>
      </c>
      <c r="P47" s="10">
        <f t="shared" si="8"/>
        <v>50</v>
      </c>
      <c r="Q47" s="10">
        <f t="shared" si="8"/>
        <v>69</v>
      </c>
      <c r="R47" s="10">
        <f t="shared" si="8"/>
        <v>46</v>
      </c>
      <c r="S47" s="10">
        <f t="shared" si="8"/>
        <v>52</v>
      </c>
      <c r="T47" s="10">
        <f t="shared" si="8"/>
        <v>0</v>
      </c>
      <c r="U47" s="10">
        <f t="shared" si="8"/>
        <v>0</v>
      </c>
      <c r="V47" s="10">
        <f t="shared" si="8"/>
        <v>196</v>
      </c>
      <c r="W47" s="10">
        <f t="shared" si="8"/>
        <v>206</v>
      </c>
      <c r="X47" s="10">
        <f t="shared" si="8"/>
        <v>402</v>
      </c>
      <c r="Y47" s="10">
        <f t="shared" si="8"/>
        <v>367</v>
      </c>
      <c r="Z47" s="10">
        <f t="shared" si="8"/>
        <v>0</v>
      </c>
      <c r="AA47" s="10">
        <f t="shared" si="8"/>
        <v>20</v>
      </c>
      <c r="AB47" s="10">
        <f t="shared" si="8"/>
        <v>20</v>
      </c>
      <c r="AC47" s="10">
        <f t="shared" si="8"/>
        <v>2</v>
      </c>
    </row>
    <row r="48" spans="1:29" outlineLevel="2">
      <c r="A48" s="1" t="s">
        <v>96</v>
      </c>
      <c r="B48" s="1" t="s">
        <v>97</v>
      </c>
      <c r="C48" s="7" t="s">
        <v>3</v>
      </c>
      <c r="D48" s="1" t="s">
        <v>69</v>
      </c>
      <c r="E48" s="1" t="s">
        <v>70</v>
      </c>
      <c r="F48" s="1" t="s">
        <v>37</v>
      </c>
      <c r="G48" s="1" t="s">
        <v>70</v>
      </c>
      <c r="H48" s="1" t="s">
        <v>71</v>
      </c>
      <c r="I48" s="7" t="s">
        <v>74</v>
      </c>
      <c r="J48" s="7" t="s">
        <v>85</v>
      </c>
      <c r="K48" s="10">
        <v>10</v>
      </c>
      <c r="L48" s="10">
        <v>17</v>
      </c>
      <c r="M48" s="10">
        <v>9</v>
      </c>
      <c r="N48" s="10">
        <v>19</v>
      </c>
      <c r="O48" s="10">
        <v>22</v>
      </c>
      <c r="P48" s="10">
        <v>27</v>
      </c>
      <c r="Q48" s="10">
        <v>27</v>
      </c>
      <c r="R48" s="10">
        <v>19</v>
      </c>
      <c r="S48" s="10">
        <v>14</v>
      </c>
      <c r="T48" s="10">
        <v>1</v>
      </c>
      <c r="U48" s="10">
        <v>1</v>
      </c>
      <c r="V48" s="10">
        <v>83</v>
      </c>
      <c r="W48" s="10">
        <v>73</v>
      </c>
      <c r="X48" s="10">
        <f t="shared" si="0"/>
        <v>156</v>
      </c>
      <c r="Y48" s="10">
        <v>139</v>
      </c>
      <c r="Z48" s="10">
        <v>0</v>
      </c>
      <c r="AA48" s="10">
        <v>10</v>
      </c>
      <c r="AB48" s="10">
        <v>10</v>
      </c>
      <c r="AC48" s="10">
        <v>1</v>
      </c>
    </row>
    <row r="49" spans="1:30" outlineLevel="2">
      <c r="A49" s="1" t="s">
        <v>98</v>
      </c>
      <c r="B49" s="1" t="s">
        <v>99</v>
      </c>
      <c r="C49" s="7" t="s">
        <v>3</v>
      </c>
      <c r="D49" s="1" t="s">
        <v>69</v>
      </c>
      <c r="E49" s="1" t="s">
        <v>70</v>
      </c>
      <c r="F49" s="1" t="s">
        <v>37</v>
      </c>
      <c r="G49" s="1" t="s">
        <v>70</v>
      </c>
      <c r="H49" s="1" t="s">
        <v>71</v>
      </c>
      <c r="I49" s="7" t="s">
        <v>74</v>
      </c>
      <c r="J49" s="7" t="s">
        <v>85</v>
      </c>
      <c r="K49" s="10">
        <v>10</v>
      </c>
      <c r="L49" s="10">
        <v>14</v>
      </c>
      <c r="M49" s="10">
        <v>16</v>
      </c>
      <c r="N49" s="10">
        <v>17</v>
      </c>
      <c r="O49" s="10">
        <v>8</v>
      </c>
      <c r="P49" s="10">
        <v>15</v>
      </c>
      <c r="Q49" s="10">
        <v>11</v>
      </c>
      <c r="R49" s="10">
        <v>9</v>
      </c>
      <c r="S49" s="10">
        <v>14</v>
      </c>
      <c r="T49" s="10">
        <v>0</v>
      </c>
      <c r="U49" s="10">
        <v>0</v>
      </c>
      <c r="V49" s="10">
        <v>55</v>
      </c>
      <c r="W49" s="10">
        <v>49</v>
      </c>
      <c r="X49" s="10">
        <f t="shared" si="0"/>
        <v>104</v>
      </c>
      <c r="Y49" s="10">
        <v>102</v>
      </c>
      <c r="Z49" s="10">
        <v>0</v>
      </c>
      <c r="AA49" s="10">
        <v>10</v>
      </c>
      <c r="AB49" s="10">
        <v>10</v>
      </c>
      <c r="AC49" s="10">
        <v>1</v>
      </c>
    </row>
    <row r="50" spans="1:30" outlineLevel="1">
      <c r="D50" s="2" t="s">
        <v>141</v>
      </c>
      <c r="K50" s="10">
        <f t="shared" ref="K50:AC50" si="9">SUBTOTAL(9,K48:K49)</f>
        <v>20</v>
      </c>
      <c r="L50" s="10">
        <f t="shared" si="9"/>
        <v>31</v>
      </c>
      <c r="M50" s="10">
        <f t="shared" si="9"/>
        <v>25</v>
      </c>
      <c r="N50" s="10">
        <f t="shared" si="9"/>
        <v>36</v>
      </c>
      <c r="O50" s="10">
        <f t="shared" si="9"/>
        <v>30</v>
      </c>
      <c r="P50" s="10">
        <f t="shared" si="9"/>
        <v>42</v>
      </c>
      <c r="Q50" s="10">
        <f t="shared" si="9"/>
        <v>38</v>
      </c>
      <c r="R50" s="10">
        <f t="shared" si="9"/>
        <v>28</v>
      </c>
      <c r="S50" s="10">
        <f t="shared" si="9"/>
        <v>28</v>
      </c>
      <c r="T50" s="10">
        <f t="shared" si="9"/>
        <v>1</v>
      </c>
      <c r="U50" s="10">
        <f t="shared" si="9"/>
        <v>1</v>
      </c>
      <c r="V50" s="10">
        <f t="shared" si="9"/>
        <v>138</v>
      </c>
      <c r="W50" s="10">
        <f t="shared" si="9"/>
        <v>122</v>
      </c>
      <c r="X50" s="10">
        <f t="shared" si="9"/>
        <v>260</v>
      </c>
      <c r="Y50" s="10">
        <f t="shared" si="9"/>
        <v>241</v>
      </c>
      <c r="Z50" s="10">
        <f t="shared" si="9"/>
        <v>0</v>
      </c>
      <c r="AA50" s="10">
        <f t="shared" si="9"/>
        <v>20</v>
      </c>
      <c r="AB50" s="10">
        <f t="shared" si="9"/>
        <v>20</v>
      </c>
      <c r="AC50" s="10">
        <f t="shared" si="9"/>
        <v>2</v>
      </c>
    </row>
    <row r="51" spans="1:30" outlineLevel="2">
      <c r="A51" s="1" t="s">
        <v>89</v>
      </c>
      <c r="B51" s="1" t="s">
        <v>90</v>
      </c>
      <c r="C51" s="7" t="s">
        <v>3</v>
      </c>
      <c r="D51" s="1" t="s">
        <v>44</v>
      </c>
      <c r="E51" s="1" t="s">
        <v>45</v>
      </c>
      <c r="F51" s="1" t="s">
        <v>91</v>
      </c>
      <c r="G51" s="1" t="s">
        <v>92</v>
      </c>
      <c r="I51" s="7" t="s">
        <v>44</v>
      </c>
      <c r="J51" s="7" t="s">
        <v>85</v>
      </c>
      <c r="K51" s="10">
        <v>10</v>
      </c>
      <c r="L51" s="10">
        <v>8</v>
      </c>
      <c r="M51" s="10">
        <v>3</v>
      </c>
      <c r="N51" s="10">
        <v>24</v>
      </c>
      <c r="O51" s="10">
        <v>15</v>
      </c>
      <c r="P51" s="10">
        <v>31</v>
      </c>
      <c r="Q51" s="10">
        <v>34</v>
      </c>
      <c r="R51" s="10">
        <v>36</v>
      </c>
      <c r="S51" s="10">
        <v>33</v>
      </c>
      <c r="T51" s="10">
        <v>0</v>
      </c>
      <c r="U51" s="10">
        <v>0</v>
      </c>
      <c r="V51" s="10">
        <v>99</v>
      </c>
      <c r="W51" s="10">
        <v>85</v>
      </c>
      <c r="X51" s="10">
        <f t="shared" si="0"/>
        <v>184</v>
      </c>
      <c r="Y51" s="10">
        <v>172</v>
      </c>
      <c r="Z51" s="10">
        <v>0</v>
      </c>
      <c r="AA51" s="10">
        <v>10</v>
      </c>
      <c r="AB51" s="10">
        <v>10</v>
      </c>
      <c r="AC51" s="10">
        <v>1</v>
      </c>
    </row>
    <row r="52" spans="1:30" outlineLevel="2">
      <c r="A52" s="1" t="s">
        <v>93</v>
      </c>
      <c r="B52" s="1" t="s">
        <v>94</v>
      </c>
      <c r="C52" s="7" t="s">
        <v>3</v>
      </c>
      <c r="D52" s="1" t="s">
        <v>44</v>
      </c>
      <c r="E52" s="1" t="s">
        <v>45</v>
      </c>
      <c r="F52" s="1" t="s">
        <v>37</v>
      </c>
      <c r="G52" s="1" t="s">
        <v>45</v>
      </c>
      <c r="H52" s="1" t="s">
        <v>95</v>
      </c>
      <c r="I52" s="7" t="s">
        <v>44</v>
      </c>
      <c r="J52" s="7" t="s">
        <v>85</v>
      </c>
      <c r="K52" s="10">
        <v>10</v>
      </c>
      <c r="L52" s="10">
        <v>8</v>
      </c>
      <c r="M52" s="10">
        <v>13</v>
      </c>
      <c r="N52" s="10">
        <v>15</v>
      </c>
      <c r="O52" s="10">
        <v>39</v>
      </c>
      <c r="P52" s="10">
        <v>30</v>
      </c>
      <c r="Q52" s="10">
        <v>8</v>
      </c>
      <c r="R52" s="10">
        <v>30</v>
      </c>
      <c r="S52" s="10">
        <v>39</v>
      </c>
      <c r="T52" s="10">
        <v>0</v>
      </c>
      <c r="U52" s="10">
        <v>1</v>
      </c>
      <c r="V52" s="10">
        <v>83</v>
      </c>
      <c r="W52" s="10">
        <v>100</v>
      </c>
      <c r="X52" s="10">
        <f t="shared" si="0"/>
        <v>183</v>
      </c>
      <c r="Y52" s="10">
        <v>177</v>
      </c>
      <c r="Z52" s="10">
        <v>0</v>
      </c>
      <c r="AA52" s="10">
        <v>10</v>
      </c>
      <c r="AB52" s="10">
        <v>10</v>
      </c>
      <c r="AC52" s="10">
        <v>1</v>
      </c>
    </row>
    <row r="53" spans="1:30" outlineLevel="1">
      <c r="D53" s="2" t="s">
        <v>142</v>
      </c>
      <c r="K53" s="10">
        <f t="shared" ref="K53:AC53" si="10">SUBTOTAL(9,K51:K52)</f>
        <v>20</v>
      </c>
      <c r="L53" s="10">
        <f t="shared" si="10"/>
        <v>16</v>
      </c>
      <c r="M53" s="10">
        <f t="shared" si="10"/>
        <v>16</v>
      </c>
      <c r="N53" s="10">
        <f t="shared" si="10"/>
        <v>39</v>
      </c>
      <c r="O53" s="10">
        <f t="shared" si="10"/>
        <v>54</v>
      </c>
      <c r="P53" s="10">
        <f t="shared" si="10"/>
        <v>61</v>
      </c>
      <c r="Q53" s="10">
        <f t="shared" si="10"/>
        <v>42</v>
      </c>
      <c r="R53" s="10">
        <f t="shared" si="10"/>
        <v>66</v>
      </c>
      <c r="S53" s="10">
        <f t="shared" si="10"/>
        <v>72</v>
      </c>
      <c r="T53" s="10">
        <f t="shared" si="10"/>
        <v>0</v>
      </c>
      <c r="U53" s="10">
        <f t="shared" si="10"/>
        <v>1</v>
      </c>
      <c r="V53" s="10">
        <f t="shared" si="10"/>
        <v>182</v>
      </c>
      <c r="W53" s="10">
        <f t="shared" si="10"/>
        <v>185</v>
      </c>
      <c r="X53" s="10">
        <f t="shared" si="10"/>
        <v>367</v>
      </c>
      <c r="Y53" s="10">
        <f t="shared" si="10"/>
        <v>349</v>
      </c>
      <c r="Z53" s="10">
        <f t="shared" si="10"/>
        <v>0</v>
      </c>
      <c r="AA53" s="10">
        <f t="shared" si="10"/>
        <v>20</v>
      </c>
      <c r="AB53" s="10">
        <f t="shared" si="10"/>
        <v>20</v>
      </c>
      <c r="AC53" s="10">
        <f t="shared" si="10"/>
        <v>2</v>
      </c>
    </row>
    <row r="54" spans="1:30">
      <c r="D54" s="2" t="s">
        <v>145</v>
      </c>
      <c r="K54" s="10">
        <f t="shared" ref="K54:AC54" si="11">SUBTOTAL(9,K36:K52)</f>
        <v>142</v>
      </c>
      <c r="L54" s="10">
        <f t="shared" si="11"/>
        <v>292</v>
      </c>
      <c r="M54" s="10">
        <f t="shared" si="11"/>
        <v>262</v>
      </c>
      <c r="N54" s="10">
        <f t="shared" si="11"/>
        <v>385</v>
      </c>
      <c r="O54" s="10">
        <f t="shared" si="11"/>
        <v>355</v>
      </c>
      <c r="P54" s="10">
        <f t="shared" si="11"/>
        <v>377</v>
      </c>
      <c r="Q54" s="10">
        <f t="shared" si="11"/>
        <v>381</v>
      </c>
      <c r="R54" s="10">
        <f t="shared" si="11"/>
        <v>339</v>
      </c>
      <c r="S54" s="10">
        <f t="shared" si="11"/>
        <v>315</v>
      </c>
      <c r="T54" s="10">
        <f t="shared" si="11"/>
        <v>1</v>
      </c>
      <c r="U54" s="10">
        <f t="shared" si="11"/>
        <v>2</v>
      </c>
      <c r="V54" s="10">
        <f t="shared" si="11"/>
        <v>1394</v>
      </c>
      <c r="W54" s="10">
        <f t="shared" si="11"/>
        <v>1315</v>
      </c>
      <c r="X54" s="10">
        <f t="shared" si="11"/>
        <v>2709</v>
      </c>
      <c r="Y54" s="10">
        <f t="shared" si="11"/>
        <v>2585</v>
      </c>
      <c r="Z54" s="10">
        <f t="shared" si="11"/>
        <v>0</v>
      </c>
      <c r="AA54" s="10">
        <f t="shared" si="11"/>
        <v>142</v>
      </c>
      <c r="AB54" s="10">
        <f t="shared" si="11"/>
        <v>142</v>
      </c>
      <c r="AC54" s="10">
        <f t="shared" si="11"/>
        <v>14</v>
      </c>
    </row>
    <row r="55" spans="1:30">
      <c r="D55" s="1" t="s">
        <v>146</v>
      </c>
      <c r="K55" s="10">
        <f>SUM(K54,K35)</f>
        <v>309</v>
      </c>
      <c r="L55" s="10">
        <f t="shared" ref="L55:AC55" si="12">SUM(L54,L35)</f>
        <v>566</v>
      </c>
      <c r="M55" s="10">
        <f t="shared" si="12"/>
        <v>478</v>
      </c>
      <c r="N55" s="10">
        <f t="shared" si="12"/>
        <v>775</v>
      </c>
      <c r="O55" s="10">
        <f t="shared" si="12"/>
        <v>681</v>
      </c>
      <c r="P55" s="10">
        <f t="shared" si="12"/>
        <v>797</v>
      </c>
      <c r="Q55" s="10">
        <f t="shared" si="12"/>
        <v>831</v>
      </c>
      <c r="R55" s="10">
        <f t="shared" si="12"/>
        <v>712</v>
      </c>
      <c r="S55" s="10">
        <f t="shared" si="12"/>
        <v>683</v>
      </c>
      <c r="T55" s="10">
        <f t="shared" si="12"/>
        <v>12</v>
      </c>
      <c r="U55" s="10">
        <f t="shared" si="12"/>
        <v>8</v>
      </c>
      <c r="V55" s="10">
        <f t="shared" si="12"/>
        <v>2862</v>
      </c>
      <c r="W55" s="10">
        <f t="shared" si="12"/>
        <v>2681</v>
      </c>
      <c r="X55" s="10">
        <f t="shared" si="12"/>
        <v>5543</v>
      </c>
      <c r="Y55" s="10">
        <f t="shared" si="12"/>
        <v>5251</v>
      </c>
      <c r="Z55" s="10">
        <f t="shared" si="12"/>
        <v>2</v>
      </c>
      <c r="AA55" s="10">
        <f t="shared" si="12"/>
        <v>306</v>
      </c>
      <c r="AB55" s="10">
        <f t="shared" si="12"/>
        <v>308</v>
      </c>
      <c r="AC55" s="10">
        <f t="shared" si="12"/>
        <v>34</v>
      </c>
      <c r="AD55" s="1"/>
    </row>
    <row r="57" spans="1:30">
      <c r="D57" s="1" t="s">
        <v>147</v>
      </c>
      <c r="K57" s="10">
        <f>SUM(K18,K44)</f>
        <v>127</v>
      </c>
      <c r="L57" s="10">
        <f t="shared" ref="L57:AC57" si="13">SUM(L18,L44)</f>
        <v>281</v>
      </c>
      <c r="M57" s="10">
        <f t="shared" si="13"/>
        <v>252</v>
      </c>
      <c r="N57" s="10">
        <f t="shared" si="13"/>
        <v>344</v>
      </c>
      <c r="O57" s="10">
        <f t="shared" si="13"/>
        <v>318</v>
      </c>
      <c r="P57" s="10">
        <f t="shared" si="13"/>
        <v>331</v>
      </c>
      <c r="Q57" s="10">
        <f t="shared" si="13"/>
        <v>350</v>
      </c>
      <c r="R57" s="10">
        <f t="shared" si="13"/>
        <v>309</v>
      </c>
      <c r="S57" s="10">
        <f t="shared" si="13"/>
        <v>274</v>
      </c>
      <c r="T57" s="10">
        <f t="shared" si="13"/>
        <v>1</v>
      </c>
      <c r="U57" s="10">
        <f t="shared" si="13"/>
        <v>0</v>
      </c>
      <c r="V57" s="10">
        <f t="shared" si="13"/>
        <v>1266</v>
      </c>
      <c r="W57" s="10">
        <f t="shared" si="13"/>
        <v>1194</v>
      </c>
      <c r="X57" s="10">
        <f t="shared" si="13"/>
        <v>2460</v>
      </c>
      <c r="Y57" s="10">
        <f t="shared" si="13"/>
        <v>2391</v>
      </c>
      <c r="Z57" s="10">
        <f t="shared" si="13"/>
        <v>0</v>
      </c>
      <c r="AA57" s="10">
        <f t="shared" si="13"/>
        <v>126</v>
      </c>
      <c r="AB57" s="10">
        <f t="shared" si="13"/>
        <v>126</v>
      </c>
      <c r="AC57" s="10">
        <f t="shared" si="13"/>
        <v>16</v>
      </c>
    </row>
    <row r="58" spans="1:30">
      <c r="D58" s="1" t="s">
        <v>148</v>
      </c>
      <c r="K58" s="10">
        <f>SUM(K27,K47)</f>
        <v>100</v>
      </c>
      <c r="L58" s="10">
        <f t="shared" ref="L58:AC58" si="14">SUM(L27,L47)</f>
        <v>170</v>
      </c>
      <c r="M58" s="10">
        <f t="shared" si="14"/>
        <v>129</v>
      </c>
      <c r="N58" s="10">
        <f t="shared" si="14"/>
        <v>258</v>
      </c>
      <c r="O58" s="10">
        <f t="shared" si="14"/>
        <v>208</v>
      </c>
      <c r="P58" s="10">
        <f t="shared" si="14"/>
        <v>267</v>
      </c>
      <c r="Q58" s="10">
        <f t="shared" si="14"/>
        <v>291</v>
      </c>
      <c r="R58" s="10">
        <f t="shared" si="14"/>
        <v>226</v>
      </c>
      <c r="S58" s="10">
        <f t="shared" si="14"/>
        <v>232</v>
      </c>
      <c r="T58" s="10">
        <f t="shared" si="14"/>
        <v>5</v>
      </c>
      <c r="U58" s="10">
        <f t="shared" si="14"/>
        <v>4</v>
      </c>
      <c r="V58" s="10">
        <f t="shared" si="14"/>
        <v>926</v>
      </c>
      <c r="W58" s="10">
        <f t="shared" si="14"/>
        <v>864</v>
      </c>
      <c r="X58" s="10">
        <f t="shared" si="14"/>
        <v>1790</v>
      </c>
      <c r="Y58" s="10">
        <f t="shared" si="14"/>
        <v>1636</v>
      </c>
      <c r="Z58" s="10">
        <f t="shared" si="14"/>
        <v>0</v>
      </c>
      <c r="AA58" s="10">
        <f t="shared" si="14"/>
        <v>100</v>
      </c>
      <c r="AB58" s="10">
        <f t="shared" si="14"/>
        <v>100</v>
      </c>
      <c r="AC58" s="10">
        <f t="shared" si="14"/>
        <v>10</v>
      </c>
    </row>
    <row r="59" spans="1:30">
      <c r="D59" s="1" t="s">
        <v>149</v>
      </c>
      <c r="K59" s="10">
        <f>SUM(K29,K50)</f>
        <v>31</v>
      </c>
      <c r="L59" s="10">
        <f t="shared" ref="L59:AC59" si="15">SUM(L29,L50)</f>
        <v>44</v>
      </c>
      <c r="M59" s="10">
        <f t="shared" si="15"/>
        <v>41</v>
      </c>
      <c r="N59" s="10">
        <f t="shared" si="15"/>
        <v>54</v>
      </c>
      <c r="O59" s="10">
        <f t="shared" si="15"/>
        <v>41</v>
      </c>
      <c r="P59" s="10">
        <f t="shared" si="15"/>
        <v>59</v>
      </c>
      <c r="Q59" s="10">
        <f t="shared" si="15"/>
        <v>59</v>
      </c>
      <c r="R59" s="10">
        <f t="shared" si="15"/>
        <v>36</v>
      </c>
      <c r="S59" s="10">
        <f t="shared" si="15"/>
        <v>41</v>
      </c>
      <c r="T59" s="10">
        <f t="shared" si="15"/>
        <v>1</v>
      </c>
      <c r="U59" s="10">
        <f t="shared" si="15"/>
        <v>1</v>
      </c>
      <c r="V59" s="10">
        <f t="shared" si="15"/>
        <v>194</v>
      </c>
      <c r="W59" s="10">
        <f t="shared" si="15"/>
        <v>183</v>
      </c>
      <c r="X59" s="10">
        <f t="shared" si="15"/>
        <v>377</v>
      </c>
      <c r="Y59" s="10">
        <f t="shared" si="15"/>
        <v>349</v>
      </c>
      <c r="Z59" s="10">
        <f t="shared" si="15"/>
        <v>2</v>
      </c>
      <c r="AA59" s="10">
        <f t="shared" si="15"/>
        <v>29</v>
      </c>
      <c r="AB59" s="10">
        <f t="shared" si="15"/>
        <v>31</v>
      </c>
      <c r="AC59" s="10">
        <f t="shared" si="15"/>
        <v>3</v>
      </c>
    </row>
    <row r="60" spans="1:30">
      <c r="D60" s="1" t="s">
        <v>150</v>
      </c>
      <c r="K60" s="10">
        <f>SUM(K31,K53)</f>
        <v>30</v>
      </c>
      <c r="L60" s="10">
        <f t="shared" ref="L60:AC60" si="16">SUM(L31,L53)</f>
        <v>39</v>
      </c>
      <c r="M60" s="10">
        <f t="shared" si="16"/>
        <v>38</v>
      </c>
      <c r="N60" s="10">
        <f t="shared" si="16"/>
        <v>67</v>
      </c>
      <c r="O60" s="10">
        <f t="shared" si="16"/>
        <v>73</v>
      </c>
      <c r="P60" s="10">
        <f t="shared" si="16"/>
        <v>87</v>
      </c>
      <c r="Q60" s="10">
        <f t="shared" si="16"/>
        <v>83</v>
      </c>
      <c r="R60" s="10">
        <f t="shared" si="16"/>
        <v>104</v>
      </c>
      <c r="S60" s="10">
        <f t="shared" si="16"/>
        <v>92</v>
      </c>
      <c r="T60" s="10">
        <f t="shared" si="16"/>
        <v>1</v>
      </c>
      <c r="U60" s="10">
        <f t="shared" si="16"/>
        <v>1</v>
      </c>
      <c r="V60" s="10">
        <f t="shared" si="16"/>
        <v>298</v>
      </c>
      <c r="W60" s="10">
        <f t="shared" si="16"/>
        <v>287</v>
      </c>
      <c r="X60" s="10">
        <f t="shared" si="16"/>
        <v>585</v>
      </c>
      <c r="Y60" s="10">
        <f t="shared" si="16"/>
        <v>563</v>
      </c>
      <c r="Z60" s="10">
        <f t="shared" si="16"/>
        <v>0</v>
      </c>
      <c r="AA60" s="10">
        <f t="shared" si="16"/>
        <v>30</v>
      </c>
      <c r="AB60" s="10">
        <f t="shared" si="16"/>
        <v>30</v>
      </c>
      <c r="AC60" s="10">
        <f t="shared" si="16"/>
        <v>3</v>
      </c>
    </row>
    <row r="61" spans="1:30">
      <c r="D61" s="1" t="s">
        <v>151</v>
      </c>
      <c r="K61" s="10">
        <f>SUM(K34)</f>
        <v>21</v>
      </c>
      <c r="L61" s="10">
        <f t="shared" ref="L61:AC61" si="17">SUM(L34)</f>
        <v>32</v>
      </c>
      <c r="M61" s="10">
        <f t="shared" si="17"/>
        <v>18</v>
      </c>
      <c r="N61" s="10">
        <f t="shared" si="17"/>
        <v>52</v>
      </c>
      <c r="O61" s="10">
        <f t="shared" si="17"/>
        <v>41</v>
      </c>
      <c r="P61" s="10">
        <f t="shared" si="17"/>
        <v>53</v>
      </c>
      <c r="Q61" s="10">
        <f t="shared" si="17"/>
        <v>48</v>
      </c>
      <c r="R61" s="10">
        <f t="shared" si="17"/>
        <v>37</v>
      </c>
      <c r="S61" s="10">
        <f t="shared" si="17"/>
        <v>44</v>
      </c>
      <c r="T61" s="10">
        <f t="shared" si="17"/>
        <v>4</v>
      </c>
      <c r="U61" s="10">
        <f t="shared" si="17"/>
        <v>2</v>
      </c>
      <c r="V61" s="10">
        <f t="shared" si="17"/>
        <v>178</v>
      </c>
      <c r="W61" s="10">
        <f t="shared" si="17"/>
        <v>153</v>
      </c>
      <c r="X61" s="10">
        <f t="shared" si="17"/>
        <v>331</v>
      </c>
      <c r="Y61" s="10">
        <f t="shared" si="17"/>
        <v>312</v>
      </c>
      <c r="Z61" s="10">
        <f t="shared" si="17"/>
        <v>0</v>
      </c>
      <c r="AA61" s="10">
        <f t="shared" si="17"/>
        <v>21</v>
      </c>
      <c r="AB61" s="10">
        <f t="shared" si="17"/>
        <v>21</v>
      </c>
      <c r="AC61" s="10">
        <f t="shared" si="17"/>
        <v>2</v>
      </c>
    </row>
    <row r="62" spans="1:30">
      <c r="D62" s="1" t="s">
        <v>146</v>
      </c>
      <c r="K62" s="10">
        <f>SUM(K57:K61)</f>
        <v>309</v>
      </c>
      <c r="L62" s="10">
        <f t="shared" ref="L62:AC62" si="18">SUM(L57:L61)</f>
        <v>566</v>
      </c>
      <c r="M62" s="10">
        <f t="shared" si="18"/>
        <v>478</v>
      </c>
      <c r="N62" s="10">
        <f t="shared" si="18"/>
        <v>775</v>
      </c>
      <c r="O62" s="10">
        <f t="shared" si="18"/>
        <v>681</v>
      </c>
      <c r="P62" s="10">
        <f t="shared" si="18"/>
        <v>797</v>
      </c>
      <c r="Q62" s="10">
        <f t="shared" si="18"/>
        <v>831</v>
      </c>
      <c r="R62" s="10">
        <f t="shared" si="18"/>
        <v>712</v>
      </c>
      <c r="S62" s="10">
        <f t="shared" si="18"/>
        <v>683</v>
      </c>
      <c r="T62" s="10">
        <f t="shared" si="18"/>
        <v>12</v>
      </c>
      <c r="U62" s="10">
        <f t="shared" si="18"/>
        <v>8</v>
      </c>
      <c r="V62" s="10">
        <f t="shared" si="18"/>
        <v>2862</v>
      </c>
      <c r="W62" s="10">
        <f t="shared" si="18"/>
        <v>2681</v>
      </c>
      <c r="X62" s="10">
        <f t="shared" si="18"/>
        <v>5543</v>
      </c>
      <c r="Y62" s="10">
        <f t="shared" si="18"/>
        <v>5251</v>
      </c>
      <c r="Z62" s="10">
        <f t="shared" si="18"/>
        <v>2</v>
      </c>
      <c r="AA62" s="10">
        <f t="shared" si="18"/>
        <v>306</v>
      </c>
      <c r="AB62" s="10">
        <f t="shared" si="18"/>
        <v>308</v>
      </c>
      <c r="AC62" s="10">
        <f t="shared" si="18"/>
        <v>34</v>
      </c>
    </row>
  </sheetData>
  <sortState ref="A28:AB41">
    <sortCondition ref="D28:D41"/>
  </sortState>
  <mergeCells count="24">
    <mergeCell ref="A1:AC1"/>
    <mergeCell ref="A2:AC2"/>
    <mergeCell ref="A3:AC3"/>
    <mergeCell ref="A5:AC5"/>
    <mergeCell ref="A7:A8"/>
    <mergeCell ref="B7:B8"/>
    <mergeCell ref="C7:C8"/>
    <mergeCell ref="D7:D8"/>
    <mergeCell ref="E7:E8"/>
    <mergeCell ref="I7:I8"/>
    <mergeCell ref="J7:J8"/>
    <mergeCell ref="F7:F8"/>
    <mergeCell ref="G7:G8"/>
    <mergeCell ref="H7:H8"/>
    <mergeCell ref="Y7:Y8"/>
    <mergeCell ref="Z7:AB7"/>
    <mergeCell ref="AC7:AC8"/>
    <mergeCell ref="V7:X7"/>
    <mergeCell ref="K7:K8"/>
    <mergeCell ref="L7:M7"/>
    <mergeCell ref="N7:O7"/>
    <mergeCell ref="P7:Q7"/>
    <mergeCell ref="R7:S7"/>
    <mergeCell ref="T7:U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Marcela Cuadras Bustamante</dc:creator>
  <cp:lastModifiedBy>lportillo</cp:lastModifiedBy>
  <cp:lastPrinted>2014-01-22T20:50:12Z</cp:lastPrinted>
  <dcterms:created xsi:type="dcterms:W3CDTF">2014-01-22T20:27:19Z</dcterms:created>
  <dcterms:modified xsi:type="dcterms:W3CDTF">2014-03-05T00:21:30Z</dcterms:modified>
</cp:coreProperties>
</file>